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12_Конкурсная_группа\02_Документы отдела\АРХИВ ДОКУМЕНТАЦИИ\"/>
    </mc:Choice>
  </mc:AlternateContent>
  <bookViews>
    <workbookView xWindow="0" yWindow="0" windowWidth="14355" windowHeight="12270" tabRatio="652"/>
  </bookViews>
  <sheets>
    <sheet name="Реестр квалифицированных подряд" sheetId="1" r:id="rId1"/>
  </sheets>
  <definedNames>
    <definedName name="_xlnm._FilterDatabase" localSheetId="0" hidden="1">'Реестр квалифицированных подряд'!$A$1:$O$332</definedName>
  </definedNames>
  <calcPr calcId="162913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2" i="1"/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" i="1"/>
  <c r="D327" i="1" l="1"/>
  <c r="D326" i="1"/>
  <c r="D325" i="1" l="1"/>
</calcChain>
</file>

<file path=xl/sharedStrings.xml><?xml version="1.0" encoding="utf-8"?>
<sst xmlns="http://schemas.openxmlformats.org/spreadsheetml/2006/main" count="2980" uniqueCount="1387">
  <si>
    <t>Наименование (для ЮЛ), фамилия, имя, отчество (для ИП)</t>
  </si>
  <si>
    <t>Адрес юридического лица</t>
  </si>
  <si>
    <t>Идентификационный номер налогоплательщика</t>
  </si>
  <si>
    <t>Контактные телефоны</t>
  </si>
  <si>
    <t xml:space="preserve">Адрес электронной почты </t>
  </si>
  <si>
    <t>Фамилия, имя, отчество (при наличии) лица, имеющего право действовать без доверенности от имени юридического лица</t>
  </si>
  <si>
    <t xml:space="preserve">Период, на который подрядная организация включается в реестр квалифицированных подрядных организаций </t>
  </si>
  <si>
    <t>Предмет электронного аукциона, по которому подрядная организация может принимать участие в электронном аукционе</t>
  </si>
  <si>
    <t>Максимальная начальная цена договора, электронного аукциона, в котором может принять участие подрядная организация, включенная в реестр квалифицированных подрядных организаций, указанная в протоколе комиссии по предварительному отбору</t>
  </si>
  <si>
    <t>Дата внесения информации в реестр квалифицированных подрядных организаций</t>
  </si>
  <si>
    <t xml:space="preserve">Номер реестровой записи </t>
  </si>
  <si>
    <t xml:space="preserve">Дата внесения реестровой записи </t>
  </si>
  <si>
    <t>Наименование органа по ведению реестра</t>
  </si>
  <si>
    <t>ООО "СК"МАГИСТРАЛЬ"</t>
  </si>
  <si>
    <t>443541, Российская Федерация, Самарская обл., Волжский р-н, с. Рождествено, ул. Пацаева, 84, ОКАТО: 36214840000</t>
  </si>
  <si>
    <t>+7(963)1152470</t>
  </si>
  <si>
    <t>fizik1024@mail.ru</t>
  </si>
  <si>
    <t>Озерский Вячеслав Александрович</t>
  </si>
  <si>
    <t>3</t>
  </si>
  <si>
    <t>00636704553620180001</t>
  </si>
  <si>
    <t>МИНЭНЕРГО И ЖКХ САМАРСКОЙ ОБЛАСТИ</t>
  </si>
  <si>
    <t>ООО "Полимер"</t>
  </si>
  <si>
    <t>+7(902)3753159</t>
  </si>
  <si>
    <t>polimerfasad@mail.ru</t>
  </si>
  <si>
    <t>Ульянов Алексей Иванович</t>
  </si>
  <si>
    <t>00631210143920180001</t>
  </si>
  <si>
    <t>ООО "Гелстрой"</t>
  </si>
  <si>
    <t>446200, Российская Федерация, Самарская обл., г. Новокуйбышевск, ул. Коммунистическая, 38, 1, ОКАТО: 36413000000</t>
  </si>
  <si>
    <t>+7(917)1497047</t>
  </si>
  <si>
    <t>gelstroy@list.ru</t>
  </si>
  <si>
    <t>00633028036420180001</t>
  </si>
  <si>
    <t>Российская Федерация, 443022, Самарская обл., Самара г., 22 Партсъезда ул., 7А, 428</t>
  </si>
  <si>
    <t>+7(846)9777506</t>
  </si>
  <si>
    <t>dorstroy428@mail.ru</t>
  </si>
  <si>
    <t>00631819116420180001</t>
  </si>
  <si>
    <t>443023, Российская Федерация, Самарская обл., г. Самара, Промышленности, 291, ОКАТО: 36401392000</t>
  </si>
  <si>
    <t>+7(846)2001000</t>
  </si>
  <si>
    <t>konvent2001@mail.ru</t>
  </si>
  <si>
    <t>Петров Виталий Владимирович</t>
  </si>
  <si>
    <t>00636705932020180001</t>
  </si>
  <si>
    <t>ООО "ПРОГРЕСС"</t>
  </si>
  <si>
    <t>+7(965)6616161</t>
  </si>
  <si>
    <t>2013-progress@mail.ru</t>
  </si>
  <si>
    <t>Гаязов Рустам Рафаэлевич</t>
  </si>
  <si>
    <t>00027819768820180001</t>
  </si>
  <si>
    <t>etp@centered.ru</t>
  </si>
  <si>
    <t>00344426905520180016</t>
  </si>
  <si>
    <t>ООО "СТРОЙОПТИМУМ"</t>
  </si>
  <si>
    <t>00632002823920180001</t>
  </si>
  <si>
    <t>ООО "СК СЕРВИС-Д"</t>
  </si>
  <si>
    <t>+7(937)1897581</t>
  </si>
  <si>
    <t>secretary@newdon.ru</t>
  </si>
  <si>
    <t>Давидюк Анатолий Александрович</t>
  </si>
  <si>
    <t>00631203835320180001</t>
  </si>
  <si>
    <t>ООО "ВЕРТИКАЛЬ А"</t>
  </si>
  <si>
    <t>+7(846)9315252</t>
  </si>
  <si>
    <t>amirssl@mail.ru</t>
  </si>
  <si>
    <t>Габулов Амираслан Исрафил оглы</t>
  </si>
  <si>
    <t>00631215117220180001</t>
  </si>
  <si>
    <t>ООО "СК-Вертикаль"</t>
  </si>
  <si>
    <t>443011, Российская Федерация, Самарская обл., г. Самара, ул. Советской Армии, дом 240Б, цоколь 2, 20, ОКАТО: 36401000000</t>
  </si>
  <si>
    <t>+7(846)9770199</t>
  </si>
  <si>
    <t>ooo-sk-vertikal@mail.ru</t>
  </si>
  <si>
    <t>Туляков Олег Анатольевич</t>
  </si>
  <si>
    <t>00631612621920180001</t>
  </si>
  <si>
    <t>ООО "СТРОЙМАКСИМУМ"</t>
  </si>
  <si>
    <t>strmax2016@bk.ru</t>
  </si>
  <si>
    <t>Саракеева Надежда Александровна</t>
  </si>
  <si>
    <t>00525703924920180008</t>
  </si>
  <si>
    <t>443067, Российская Федерация, Самарская обл., г. Самара, ул. Смоленская, дом 25, ОКАТО: 36401392000</t>
  </si>
  <si>
    <t>+7(960)8321669</t>
  </si>
  <si>
    <t>sk16312@mail.ru</t>
  </si>
  <si>
    <t>00631822955520180001</t>
  </si>
  <si>
    <t>ООО "АБИ-строй"</t>
  </si>
  <si>
    <t>443030, Российская Федерация, Самарская обл., г. Самара, ул. Чернореченская, 6, ОКАТО: 36401000000</t>
  </si>
  <si>
    <t>+7(927)7630521</t>
  </si>
  <si>
    <t>andrew191170@yandex.ru</t>
  </si>
  <si>
    <t>ШАМШУТДИНОВ АМИР АНВЕРОВИЧ</t>
  </si>
  <si>
    <t>00631562741320180001</t>
  </si>
  <si>
    <t>Российская Федерация, 445354, Самарская обл., Жигулевск, Морквашинская, 9</t>
  </si>
  <si>
    <t>+7(848)6233704</t>
  </si>
  <si>
    <t>romanov_rg@mail.ru</t>
  </si>
  <si>
    <t>Романов Роман Георгиевич</t>
  </si>
  <si>
    <t>00634502394820180001</t>
  </si>
  <si>
    <t>ООО "ПРОЕКТСЕРВИС"</t>
  </si>
  <si>
    <t>+7(347)2924243</t>
  </si>
  <si>
    <t>proektservis000@gmail.com</t>
  </si>
  <si>
    <t>00770831451120180112</t>
  </si>
  <si>
    <t>ООО "ВОЛГАРЕГИОНСТРОЙ-С"</t>
  </si>
  <si>
    <t>+7(846)3720084</t>
  </si>
  <si>
    <t>vrs-s@mail.ru</t>
  </si>
  <si>
    <t>Оказание услуг и (или) выполнение работ по капитальному ремонту общего имущества многоквартирных домов, являющихся объектами культурного наследия, выявленными объектами культурного наследия</t>
  </si>
  <si>
    <t>00631613129720180002</t>
  </si>
  <si>
    <t>Российская Федерация, 443080, Самарская обл., Самара г., Гаражная, 11 А</t>
  </si>
  <si>
    <t>+7(846)2764497</t>
  </si>
  <si>
    <t>samtores@mail.ru</t>
  </si>
  <si>
    <t>Кузнецов Александр Васильевич</t>
  </si>
  <si>
    <t>00631703518720180002</t>
  </si>
  <si>
    <t>ООО "САМАРАЛИФТ"</t>
  </si>
  <si>
    <t>443004, Российская Федерация, Самарская обл., г. Самара, ул. Калининградская, 52, 57, ОКАТО: 36401378000</t>
  </si>
  <si>
    <t>+7(846)2606423</t>
  </si>
  <si>
    <t>samaralift@mail.ru</t>
  </si>
  <si>
    <t>Глухов Сергей Владимирович</t>
  </si>
  <si>
    <t>00631917750020180001</t>
  </si>
  <si>
    <t>443017, Российская Федерация, Самарская обл., г. Самара, ул. Революционная, 3, ОКАТО: 36401000000</t>
  </si>
  <si>
    <t>+7(846)3360777</t>
  </si>
  <si>
    <t>zaharofalekseiStroiTandem@yandex.ru</t>
  </si>
  <si>
    <t>Захаров Алексей Александрович</t>
  </si>
  <si>
    <t>Оказание услуг и (или) выполнение работ по капитальному ремонту общего имущества многоквартирных домов</t>
  </si>
  <si>
    <t>00631563893720180000</t>
  </si>
  <si>
    <t>00636704553620180000</t>
  </si>
  <si>
    <t>00632002823920180000</t>
  </si>
  <si>
    <t>00631612621920180000</t>
  </si>
  <si>
    <t>00631703518720180001</t>
  </si>
  <si>
    <t>Российская Федерация, 445032, Самарская обл., Тольятти г., Революционная ул. , 34, 12</t>
  </si>
  <si>
    <t>+7(8482)369665</t>
  </si>
  <si>
    <t>kom.kvalitet@mail.ru</t>
  </si>
  <si>
    <t>00632132839420180000</t>
  </si>
  <si>
    <t>ООО "ЕДИНСТВО"</t>
  </si>
  <si>
    <t>445045, Российская Федерация, Самарская обл., г. Тольятти, ул. Ярославская, дом 8,корп.4, 326, ОКАТО: 36440368000</t>
  </si>
  <si>
    <t>+7(8482)319225</t>
  </si>
  <si>
    <t>edinstvo.t@yandex.ru</t>
  </si>
  <si>
    <t>Синицын Игорь Олегович</t>
  </si>
  <si>
    <t>00632400619420180001</t>
  </si>
  <si>
    <t>ЗАО "ПТИ "ТАТПРОМТЕХПРОЕКТ"</t>
  </si>
  <si>
    <t>admin@tptproekt.ru</t>
  </si>
  <si>
    <t>Мойсейчик Владимир Петрович</t>
  </si>
  <si>
    <t>00165903051320180003</t>
  </si>
  <si>
    <t>ООО "РУСРЕГИОН"</t>
  </si>
  <si>
    <t>191124, Российская Федерация, г. Санкт-Петербург, ул. Бонч-Бруевича, 2/3 литер А, пом. 8-Н, ОКАТО: 40298564000</t>
  </si>
  <si>
    <t>+7(812)4002504</t>
  </si>
  <si>
    <t>info@rr-expert.ru</t>
  </si>
  <si>
    <t>Игнатов Константин Эдуардович</t>
  </si>
  <si>
    <t>00784204410720180015</t>
  </si>
  <si>
    <t>443013, Российская Федерация, г. Самара, ул. Чернореченская, 50, 14</t>
  </si>
  <si>
    <t>+7(846)2059610</t>
  </si>
  <si>
    <t>so.federal.2011@yandex.ru</t>
  </si>
  <si>
    <t>Мартынов Владимир Федорович</t>
  </si>
  <si>
    <t>00631818386120180000</t>
  </si>
  <si>
    <t>00631203835320180000</t>
  </si>
  <si>
    <t>Российская Федерация, 443101, Самарская обл., Самара г., Утевская ул., 1, Литера Е.Е</t>
  </si>
  <si>
    <t>+7(927)701-20-24</t>
  </si>
  <si>
    <t>vlad-trenkin@yandex.ru</t>
  </si>
  <si>
    <t>00631403941920180000</t>
  </si>
  <si>
    <t>ООО "ПРИОРИТЕТ"</t>
  </si>
  <si>
    <t>443041, Российская Федерация, Самарская обл., г. Самара, ул. Агибалова, 48, ОКАТО: 36401000000</t>
  </si>
  <si>
    <t>+7(846)3100891</t>
  </si>
  <si>
    <t>info@63prioritet.ru</t>
  </si>
  <si>
    <t>Самоукин Игорь Олегович</t>
  </si>
  <si>
    <t>00631970115320180000</t>
  </si>
  <si>
    <t>00631562741320180000</t>
  </si>
  <si>
    <t>443100, Российская Федерация, Самарская обл., г. Самара, ул. Первомайская, 29, ОКАТО: 36401385000</t>
  </si>
  <si>
    <t>+7(846)3370670</t>
  </si>
  <si>
    <t>titan-lift@yandex.ru</t>
  </si>
  <si>
    <t>00631821280120180000</t>
  </si>
  <si>
    <t>443090, Российская Федерация, Самарская обл., Самарская обл., г. Самара, ул. Гастелло, 47, 144, ОКАТО: 36401000000</t>
  </si>
  <si>
    <t>+7(846)9225692</t>
  </si>
  <si>
    <t>ooo.isk@bk.ru</t>
  </si>
  <si>
    <t>Запорожец Сергей Владимирович</t>
  </si>
  <si>
    <t>00631619323020180001</t>
  </si>
  <si>
    <t>+7(846)2010803</t>
  </si>
  <si>
    <t>EngineeringSP@samaralan.ru</t>
  </si>
  <si>
    <t>Яковлев Геннадий Анатольевич</t>
  </si>
  <si>
    <t>00631112608520180003</t>
  </si>
  <si>
    <t>ООО "ПСРО"</t>
  </si>
  <si>
    <t>443110, Российская Федерация, Самарская обл., г. Самара, ул. Осипенко, дом 3, строение 3, ОКАТО: 36401000000</t>
  </si>
  <si>
    <t>+7(846)9916655</t>
  </si>
  <si>
    <t>ooopsro63@gmail.com</t>
  </si>
  <si>
    <t>МАСАЛОВ ВИТАЛИЙ ИГОРЕВИЧ</t>
  </si>
  <si>
    <t>00631620542120180001</t>
  </si>
  <si>
    <t>ООО "ЛСК"</t>
  </si>
  <si>
    <t>194100, Российская Федерация, г. Санкт-Петербург, улица Литовская, дом 10, Литер А, пом.2-Н, ком.893-894, ОКАТО: 40000000000</t>
  </si>
  <si>
    <t>+7(911)2471989</t>
  </si>
  <si>
    <t>valentina_lsk@mail.ru</t>
  </si>
  <si>
    <t>Коротин Дмитрий Валерьевич</t>
  </si>
  <si>
    <t>00780276244720180006</t>
  </si>
  <si>
    <t>109004, Российская Федерация, г. Москва, Александра Солженицына, 40, 2, ОКАТО: 45000000000</t>
  </si>
  <si>
    <t>+7(495)9110344</t>
  </si>
  <si>
    <t>a.xahkov@mosabv.ru</t>
  </si>
  <si>
    <t>Макаров Александр Владимирович</t>
  </si>
  <si>
    <t>00770989221920180100</t>
  </si>
  <si>
    <t>ООО "Квадр"</t>
  </si>
  <si>
    <t>443081, Российская Федерация, Самарская обл., г. Самара, ул. Стара Загора, дом 56, 2 этаж, позиция 6-39, ОКАТО: 36401000000</t>
  </si>
  <si>
    <t>+7(846)3020747</t>
  </si>
  <si>
    <t>mesherjakov@bckvadr.ru</t>
  </si>
  <si>
    <t>Борисеевич Андрей Юрьевич</t>
  </si>
  <si>
    <t>00631915247120180002</t>
  </si>
  <si>
    <t>443082, Российская Федерация, Самарская обл., г. Самара, пр. Карла Маркса, 29А, этаж 4, комн. 8, ОКАТО: 36401000000</t>
  </si>
  <si>
    <t>+7(909)3238199</t>
  </si>
  <si>
    <t>domsamara@list.ru</t>
  </si>
  <si>
    <t>Аленин Сергей Геннадьевич</t>
  </si>
  <si>
    <t>00631603529720180000</t>
  </si>
  <si>
    <t>8 (84862) 33704</t>
  </si>
  <si>
    <t>00634502394820180000</t>
  </si>
  <si>
    <t>ООО СПК Строй-Универсал</t>
  </si>
  <si>
    <t>+7(927)2081468</t>
  </si>
  <si>
    <t>UVA-68@bk.ru</t>
  </si>
  <si>
    <t>00631622765820180000</t>
  </si>
  <si>
    <t>00631619323020180000</t>
  </si>
  <si>
    <t>ООО "ПромСтройМонтаж"</t>
  </si>
  <si>
    <t>445030, Российская Федерация, Самарская обл., г. Тольятти, ул. Тополиная, 54, 316, ОКАТО: 36440363000</t>
  </si>
  <si>
    <t>+7(8482)666161</t>
  </si>
  <si>
    <t>info@tlt-tvig.ru</t>
  </si>
  <si>
    <t>Рузанов Роман Александрович</t>
  </si>
  <si>
    <t>00632129157820180000</t>
  </si>
  <si>
    <t>Российская Федерация, 443114, Самарская обл., Самара г., Стара Загора, 168, КОМНАТА 73</t>
  </si>
  <si>
    <t>8 (937) 1771220</t>
  </si>
  <si>
    <t>praktiksamara2017@gmail.com</t>
  </si>
  <si>
    <t>Герасимов Алексей Александрович</t>
  </si>
  <si>
    <t>00631216908120180000</t>
  </si>
  <si>
    <t>443010, Российская Федерация, Самарская обл., г. Самара, ул. Самарская, ДОМ 146А, ОФИС 305 (26), ОКАТО: 36401000000</t>
  </si>
  <si>
    <t>+7(919)6599817</t>
  </si>
  <si>
    <t>sk.volga@list.ru</t>
  </si>
  <si>
    <t>Щербаков Андрей Геннадиевич</t>
  </si>
  <si>
    <t>00631566069020180000</t>
  </si>
  <si>
    <t>446300, Российская Федерация, Самарская обл., г. Отрадный, ул. Советская, 105, ОКАТО: 36724000</t>
  </si>
  <si>
    <t>+7(84661)50586</t>
  </si>
  <si>
    <t>monolit063@mail.ru</t>
  </si>
  <si>
    <t>00634000543020180000</t>
  </si>
  <si>
    <t>ООО "ПАРК"</t>
  </si>
  <si>
    <t>119526, Российская Федерация, г. Москва, пр-кт. Вернадского, 97, корп. 1, помещение VII, комната 2, ОКАТО: 45000000000</t>
  </si>
  <si>
    <t>park.main@mail.ru</t>
  </si>
  <si>
    <t>ООО "СМР"</t>
  </si>
  <si>
    <t>445005, Российская Федерация, Самарская обл., г. Тольятти, ул. Железнодорожная, 33, ОКАТО: 36440368000</t>
  </si>
  <si>
    <t>grinev705@mail.ru</t>
  </si>
  <si>
    <t>445043, Российская Федерация, Самарская обл., г. Тольятти, ул. Коммунальная, 39, 511, ОКАТО: 36440000000</t>
  </si>
  <si>
    <t>443030, Российская Федерация, Самарская обл., г. Самара, ул. Мечникова, 1, 213</t>
  </si>
  <si>
    <t>+8(846)2004333</t>
  </si>
  <si>
    <t>interprais80@mail.ru</t>
  </si>
  <si>
    <t>443022, Российская Федерация, Самарская обл., г. Самара, ш. Заводское, 9, 17, ОКАТО: 36401000000</t>
  </si>
  <si>
    <t>samarasportstroi@mail.ru</t>
  </si>
  <si>
    <t>ООО "РАПИДА"</t>
  </si>
  <si>
    <t>443045, Российская Федерация, Самарская обл., г. Самара, ул. Авроры, 150/1, 311, ОКАТО: 36401000000</t>
  </si>
  <si>
    <t>info@transenergo.org</t>
  </si>
  <si>
    <t>ske@skenergia.ru</t>
  </si>
  <si>
    <t>ООО "ФАСАД-С"</t>
  </si>
  <si>
    <t>+7(846)9230449</t>
  </si>
  <si>
    <t>facads@mail.ru</t>
  </si>
  <si>
    <t>Леонов Сергей Владимирович</t>
  </si>
  <si>
    <t>443080, Российская Федерация, Самарская обл., г. Самара, ул. Революционная, 70, 20, ОКАТО: 36401000000</t>
  </si>
  <si>
    <t>ООО "КОНТУР ПРОЕКТ"</t>
  </si>
  <si>
    <t>127018, Российская Федерация, г. Москва, ул. Складочная, д.3, стр. 7, подвал, часть помещения 1, комната 7, ОКАТО: 45000000000</t>
  </si>
  <si>
    <t>rusak@skm-lift.com</t>
  </si>
  <si>
    <t>ООО "КУРС"</t>
  </si>
  <si>
    <t>agsm-2@mail.ru</t>
  </si>
  <si>
    <t>drv3472sko@gmail.com</t>
  </si>
  <si>
    <t>ООО "ИМПОРТ-ЛИФТ"</t>
  </si>
  <si>
    <t>628406, Российская Федерация, Ханты-Мансийский Автономный округ - Югра АО, г. Сургут, ул. Университетская, 7, 11, ОКАТО: 71136000000</t>
  </si>
  <si>
    <t>443080, Российская Федерация, Самарская обл., г. Самара, ул. Санфировой, ДОМ 95, ПОМЕЩЕНИЕ 7, КАБИНЕТ 205, ОКАТО: 36401000000</t>
  </si>
  <si>
    <t>+7(987)9467927</t>
  </si>
  <si>
    <t>garant2008-s@yandex.ru</t>
  </si>
  <si>
    <t>Гаранин Сергей Викторович</t>
  </si>
  <si>
    <t>ООО "ЭНЕРГЕТИК"</t>
  </si>
  <si>
    <t>+7(8464)373904</t>
  </si>
  <si>
    <t>energetik-smeta@yandex.ru</t>
  </si>
  <si>
    <t>443082, Российская Федерация, Самарская обл., г. Самара, ул. Тухачевского, дом 50А, Н1, ОКАТО: 36401392000</t>
  </si>
  <si>
    <t>+7(846)2478180</t>
  </si>
  <si>
    <t>prok14@list.ru</t>
  </si>
  <si>
    <t>Ткаченко Алексей Александрович</t>
  </si>
  <si>
    <t>443001, Российская Федерация, Самарская обл., г. Самара, ул. Самарская, дом 183, квартира 2, ОКАТО: 36401000000</t>
  </si>
  <si>
    <t>tk.energostroi@bk.ru</t>
  </si>
  <si>
    <t>th2000@list.ru</t>
  </si>
  <si>
    <t>mosreglift@gmail.com</t>
  </si>
  <si>
    <t>+7(8482)321221</t>
  </si>
  <si>
    <t>usmanova-cityss@mail.ru</t>
  </si>
  <si>
    <t>Усманов Гаджимирза Абдулгусеевич</t>
  </si>
  <si>
    <t>445130, Российская Федерация, Самарская обл., Ставропольский р-н, с. Васильевка, ул. Никонова, 37, ОКАТО: 36240812001</t>
  </si>
  <si>
    <t>ПАО "КМЗ"</t>
  </si>
  <si>
    <t>ООО "ВД ГРУПП"</t>
  </si>
  <si>
    <t>445031, Российская Федерация, Самарская обл., г. Тольятти, ш. Южное, 53, 11, ОКАТО: 36440000000</t>
  </si>
  <si>
    <t>vd-grupp@mail.ru</t>
  </si>
  <si>
    <t>ООО "СРЕДНЕВОЛЖСКИЙСТРОЙПРОЕКТ"</t>
  </si>
  <si>
    <t>ssp63pss@gmail.com</t>
  </si>
  <si>
    <t>443022, Российская Федерация, Самарская обл., г. Самара, ш. Заводское, 14, 35, ОКАТО: 36401000000</t>
  </si>
  <si>
    <t>torgi063@bk.ru</t>
  </si>
  <si>
    <t>ООО "ФОРТСТРОЙ"</t>
  </si>
  <si>
    <t>443110, Российская Федерация, Самарская обл., г. Самара, проспект ленина, 13Б, этаж 2 комната 2, ОКАТО: 36401000000</t>
  </si>
  <si>
    <t>445000, Самарская обл., г. Тольятти, ул. Борсковская, д. 69А, строение 1, офис 306/1</t>
  </si>
  <si>
    <t>strsnab.tlt@yandex.ru</t>
  </si>
  <si>
    <t>Дворяткин Дмитрий Анатольевич</t>
  </si>
  <si>
    <t>Идрисов Владислав Вагизович</t>
  </si>
  <si>
    <t>Василов Марат Рафхатович</t>
  </si>
  <si>
    <t>Шамшутдинов Амир Анверович</t>
  </si>
  <si>
    <t>Владимир Владимирович Сенников</t>
  </si>
  <si>
    <t>Карпенко Александр Анатольевич</t>
  </si>
  <si>
    <t>00631970115320190000</t>
  </si>
  <si>
    <t>ООО "ГАЗСЕРВИС"</t>
  </si>
  <si>
    <t>445350, Российская Федерация, Самарская обл., г. Жигулевск, ул. Интернационалистов, 30, 7, ОКАТО: 36404000000</t>
  </si>
  <si>
    <t>+7(84862)23715</t>
  </si>
  <si>
    <t>juristgs@mail.ru</t>
  </si>
  <si>
    <t xml:space="preserve">Денисов Алексей Сергеевич </t>
  </si>
  <si>
    <t>00634500996820190001</t>
  </si>
  <si>
    <t>00631211718920190000</t>
  </si>
  <si>
    <t>00631602224120190000</t>
  </si>
  <si>
    <t>00631822400320190000</t>
  </si>
  <si>
    <t>АО "РОССТРОЙОЦЕНКА"</t>
  </si>
  <si>
    <t>446022, Российская Федерация, Самарская обл., Сызранский р-н, п. Новая Крымза, территория 4-я промзона, участок 13, ОКАТО: 36242806002</t>
  </si>
  <si>
    <t>+7(8482)607496</t>
  </si>
  <si>
    <t>rsotlt@mail.ru</t>
  </si>
  <si>
    <t>Нестеров Михаил Александрович</t>
  </si>
  <si>
    <t>00634500561020190001</t>
  </si>
  <si>
    <t>00631566069020190000</t>
  </si>
  <si>
    <t>00632132839420190000</t>
  </si>
  <si>
    <t>00631818386120190000</t>
  </si>
  <si>
    <t>ООО "ПРОГРЕСС ЛИФТ"</t>
  </si>
  <si>
    <t>117587, Российская Федерация, г. Москва, ш. Варшавское, дом 125, стр. 1, ОКАТО: 45000000000</t>
  </si>
  <si>
    <t>+7(495)5858401</t>
  </si>
  <si>
    <t>info@progress-lift.ru</t>
  </si>
  <si>
    <t>ЖУЛЯЕВ АЛЕКСАНДР АЛЕКСАНДРОВИЧ</t>
  </si>
  <si>
    <t>00773361569620190009</t>
  </si>
  <si>
    <t>Водопьянов Николай Степанович</t>
  </si>
  <si>
    <t>00631112062220190000</t>
  </si>
  <si>
    <t>ООО "ИЛС"</t>
  </si>
  <si>
    <t>7 9236867727</t>
  </si>
  <si>
    <t>omsk@import-lift.ru</t>
  </si>
  <si>
    <t>00550109436920190000</t>
  </si>
  <si>
    <t>strosystem@yandex.ru</t>
  </si>
  <si>
    <t>00634500996820190000</t>
  </si>
  <si>
    <t>00634500561020190000</t>
  </si>
  <si>
    <t>Аникин Александр Александрович</t>
  </si>
  <si>
    <t>443099, г. Самара, ул. Чапаевская, д. 69, офис 05А, ОКАТО: 36401000000</t>
  </si>
  <si>
    <t>Кузнецов Евгений Васильевич</t>
  </si>
  <si>
    <t>ООО "ЛИФТ-СЕРВИС"</t>
  </si>
  <si>
    <t>79035964147</t>
  </si>
  <si>
    <t>lift_serv@inbox.ru</t>
  </si>
  <si>
    <t>МУХОРТЫХ АНАТОЛИЙ ЮРЬЕВИЧ</t>
  </si>
  <si>
    <t>00770242740620190086</t>
  </si>
  <si>
    <t>АО "ОРЕНБУРГСКИЕ МИНЕРАЛЫ"</t>
  </si>
  <si>
    <t>79660804340</t>
  </si>
  <si>
    <t>aaholm1@gmail.com</t>
  </si>
  <si>
    <t>Гольм Андрей Альбертович</t>
  </si>
  <si>
    <t>00561800002720190003</t>
  </si>
  <si>
    <t>00632111844620190000</t>
  </si>
  <si>
    <t>00632503391620190000</t>
  </si>
  <si>
    <t>КУЛИЧКИН АНДРЕЙ ВЛАДИМИРОВИЧ</t>
  </si>
  <si>
    <t>00860224047720190006</t>
  </si>
  <si>
    <t>00561800002720190002</t>
  </si>
  <si>
    <t>ООО "СК ЭРА"</t>
  </si>
  <si>
    <t>443082, Российская Федерация, САМАРСКАЯ, САМАРА, ПЕНЗЕНСКАЯ, 45, 9</t>
  </si>
  <si>
    <t>79277127862</t>
  </si>
  <si>
    <t>ck-era@mail.ru</t>
  </si>
  <si>
    <t>АБДУЛВАЛИЕВ ЭЛЬДАР РАФАЭЛЬЕВИЧ</t>
  </si>
  <si>
    <t>00631108301820190000</t>
  </si>
  <si>
    <t>79139707659</t>
  </si>
  <si>
    <t>petrov@import-lift.ru</t>
  </si>
  <si>
    <t>ПЕТРОВ ВЯЧЕСЛАВ БОРИСОВИЧ</t>
  </si>
  <si>
    <t>00550110995320190002</t>
  </si>
  <si>
    <t>ООО "ЮНИРОСТ"</t>
  </si>
  <si>
    <t>129515, Российская Федерация, г. Москва, Академика Королева, дом 13, стр.1, оф. 825, ОКАТО: 45000000000</t>
  </si>
  <si>
    <t>74956003884</t>
  </si>
  <si>
    <t>tender@unirost.ru</t>
  </si>
  <si>
    <t>БАБАЕВ ЮРИЙ НИКОЛАЕВИЧ</t>
  </si>
  <si>
    <t>Оказание услуг по осуществлению строительного контроля</t>
  </si>
  <si>
    <t>00772829665220190014</t>
  </si>
  <si>
    <t>00027819768820190002</t>
  </si>
  <si>
    <t>ООО "ПСК"</t>
  </si>
  <si>
    <t>628417, Российская Федерация, Ханты-Мансийский Автономный округ - Югра АО, г. Сургут, ул. Бажова, 3, 58, ОКАТО: 71136000000</t>
  </si>
  <si>
    <t>00860226433320190003</t>
  </si>
  <si>
    <t>+7(927)8934643</t>
  </si>
  <si>
    <t xml:space="preserve">Тельнов Сергей Васильевич </t>
  </si>
  <si>
    <t>00632407176420190000</t>
  </si>
  <si>
    <t>ООО "МОСРЕГИОНЛИФТ"</t>
  </si>
  <si>
    <t>74951200484</t>
  </si>
  <si>
    <t>БАЛАКИР ЕЛЕНА АЛЕКСАНДРОВНА</t>
  </si>
  <si>
    <t>00770572220920190019</t>
  </si>
  <si>
    <t>79053299981</t>
  </si>
  <si>
    <t>sk_modern@mail.ru</t>
  </si>
  <si>
    <t>КОВАЛЕНКО ВЯЧЕСЛАВ АЛЕКСАНДРОВИЧ</t>
  </si>
  <si>
    <t>00644904197320190003</t>
  </si>
  <si>
    <t>ООО "ВЫСОТА 43"</t>
  </si>
  <si>
    <t>info@vysota-43.ru</t>
  </si>
  <si>
    <t>00430701920020190012</t>
  </si>
  <si>
    <t>ООО "РУ КМЗ"</t>
  </si>
  <si>
    <t>109052, Российская Федерация, г. Москва, Рязанский проспект, дом 2, ОКАТО: 45290578000</t>
  </si>
  <si>
    <t>74957879955</t>
  </si>
  <si>
    <t>rukmz@kmzlift.ru</t>
  </si>
  <si>
    <t>МАКСУТОВ АЛЕКСЕЙ КОНСТАНТИНОВИЧ</t>
  </si>
  <si>
    <t>00772184052020190067</t>
  </si>
  <si>
    <t>ООО "НСК"</t>
  </si>
  <si>
    <t>197022, Российская Федерация, г. Санкт-Петербург, ул. Профессора Попова, дом 23, лит. В, помещение 52Н, офис 105, ОКАТО: 40000000000</t>
  </si>
  <si>
    <t>79602839574</t>
  </si>
  <si>
    <t>nskspb19@mail.ru</t>
  </si>
  <si>
    <t>ДУВАНОВ ОЛЕГ БОРИСОВИЧ</t>
  </si>
  <si>
    <t>00784212625420190029</t>
  </si>
  <si>
    <t>ООО "ПОЛИМЕР-САМАРА"</t>
  </si>
  <si>
    <t>443044, Российская Федерация, САМАРСКАЯ, САМАРА, ТОВАРНАЯ, ДОМ 70,ЛИТЕРА Ш, ОФИС 14</t>
  </si>
  <si>
    <t>79272085166</t>
  </si>
  <si>
    <t>00631216344220190001</t>
  </si>
  <si>
    <t>00770572220920190018</t>
  </si>
  <si>
    <t>ООО "СКАНСОРИУМ"</t>
  </si>
  <si>
    <t>79228840775</t>
  </si>
  <si>
    <t>СУВЛАКОВ ИЛЬЯ АЛЕКСАНДРОВИЧ</t>
  </si>
  <si>
    <t>00560906690620190000</t>
  </si>
  <si>
    <t>ООО "СК РАДЕЛПРОЕКТ"</t>
  </si>
  <si>
    <t>445017, Российская Федерация, САМАРСКАЯ, ТОЛЬЯТТИ, ЛЕНИНА, ДОМ 131, ОФИС 5</t>
  </si>
  <si>
    <t>79272116109</t>
  </si>
  <si>
    <t>МИРОНОВА ЕЛЕНА АЛЕКСАНДРОВНА</t>
  </si>
  <si>
    <t>00632141859120190000</t>
  </si>
  <si>
    <t>ООО "БУЕР-СТРОЙ"</t>
  </si>
  <si>
    <t>443081, Российская Федерация, Самарская обл., г. Самара, ул. Ново-Вокзальная, 122, 215, ОКАТО: 36401000000</t>
  </si>
  <si>
    <t>79371720040</t>
  </si>
  <si>
    <t>buer.stroy@mail.ru</t>
  </si>
  <si>
    <t>АНДРЕЕВ МАКСИМ АНДРЕЕВИЧ</t>
  </si>
  <si>
    <t>ООО "ВАШ ДОМ"</t>
  </si>
  <si>
    <t>443056, Российская Федерация, САМАРСКАЯ, САМАРА, МАСЛЕННИКОВА, ДОМ 14, ПОЗИЦИЯ 50-54</t>
  </si>
  <si>
    <t>79277432273</t>
  </si>
  <si>
    <t>milanfasad@gmail.com</t>
  </si>
  <si>
    <t>МИШАКОВ ГЕОРГИЙ АЛЕКСАНДРОВИЧ</t>
  </si>
  <si>
    <t>00631211467820190000</t>
  </si>
  <si>
    <t>ООО "ЦСК"</t>
  </si>
  <si>
    <t>Российская Федерация, ВОДНИКОВ, ПОЗИЦИЯ 31</t>
  </si>
  <si>
    <t>78463333915</t>
  </si>
  <si>
    <t>cskv_samara@mail.ru</t>
  </si>
  <si>
    <t>ВОЛОЩИК СЕРГЕЙ ЯКОВЛЕВИЧ</t>
  </si>
  <si>
    <t>00631210039320190000</t>
  </si>
  <si>
    <t>ООО "АВАНГАРД-СТРОЙ"</t>
  </si>
  <si>
    <t>443042, Российская Федерация, Самарская обл., г. Самара, ул. Белорусская, д.75А, ОКАТО: 36401378000</t>
  </si>
  <si>
    <t>+7(901)2340982</t>
  </si>
  <si>
    <t>isarguzhin@yandex.ru</t>
  </si>
  <si>
    <t>Саргужин Илья Юрьевич</t>
  </si>
  <si>
    <t>00631562643420190000</t>
  </si>
  <si>
    <t>ООО "ПРИОРИТЕТ ТОЛЬЯТТИ"</t>
  </si>
  <si>
    <t>445012, Российская Федерация, Самарская обл., г. Тольятти, ул. Матросова, д.15А, кв.27, ОКАТО: 36440000000</t>
  </si>
  <si>
    <t>79171346985</t>
  </si>
  <si>
    <t>prioritet.tlt.163@gmail.com</t>
  </si>
  <si>
    <t>ТИШКИН ДМИТРИЙ ГЕННАДЬЕВИЧ</t>
  </si>
  <si>
    <t>00632404822920190000</t>
  </si>
  <si>
    <t>ООО "СПЕЦРЕСТСТРОЙ"</t>
  </si>
  <si>
    <t>446201, Российская Федерация, САМАРСКАЯ, НОВОКУЙБЫШЕВСК, ПРОМЗОНА, ОСТАНОВКА РАСШИРЕНИЕ,ФАБРИКА КУХНЯ ЛИТЕРА АА1, ОФИС 10</t>
  </si>
  <si>
    <t>79276046894</t>
  </si>
  <si>
    <t>sr-stroi@bk.ru</t>
  </si>
  <si>
    <t>ДИНУКОВ РИНАТ ЗЯКЯРЬЕВИЧ</t>
  </si>
  <si>
    <t>00770643795920190000</t>
  </si>
  <si>
    <t>ООО "ВОСТОК"</t>
  </si>
  <si>
    <t>Российская Федерация, ФИЗКУЛЬТУРНАЯ, ,ЛИТЕР Д</t>
  </si>
  <si>
    <t>79272639205</t>
  </si>
  <si>
    <t>Aleksandrv83@mail.ru</t>
  </si>
  <si>
    <t>БАЛДУЕВ ВАЛЕНТИН ВАСИЛЬЕВИЧ</t>
  </si>
  <si>
    <t>00631916413120190000</t>
  </si>
  <si>
    <t>00631216344220190000</t>
  </si>
  <si>
    <t>ООО "АВТОГРАФ"</t>
  </si>
  <si>
    <t>+7(927)7340932</t>
  </si>
  <si>
    <t>avtograf063@mail.ru</t>
  </si>
  <si>
    <t>РАКОВ ГЕОРГИЙ АЛЕКСЕЕВИЧ</t>
  </si>
  <si>
    <t>00631117381820190000</t>
  </si>
  <si>
    <t>79276025682</t>
  </si>
  <si>
    <t>КЛИМУШКИН ЕВГЕНИЙ НИКОЛАЕВИЧ</t>
  </si>
  <si>
    <t>00632132450520190000</t>
  </si>
  <si>
    <t>Российская Федерация, 117105, г. Москва, Варшавское шоссе д.1, строение 1-2, этаж 1, комната 46</t>
  </si>
  <si>
    <t>119270, МОСКВА, ЛУЖНЕЦКАЯ, ДОМ 6, ОФИС 201</t>
  </si>
  <si>
    <t>413111, САРАТОВСКАЯ, ЭНГЕЛЬС, ТЕЛЬМАНА, ДОМ 150/10</t>
  </si>
  <si>
    <t xml:space="preserve"> 446010,Самарская обл.,Сызрань г.,Дальневосточная ул.,д. 39 литера А, каб. 309 </t>
  </si>
  <si>
    <t>ООО "ПРОК"</t>
  </si>
  <si>
    <t>ТКАЧЕНКО АЛЕКСЕЙ АЛЕКСАНДРОВИЧ</t>
  </si>
  <si>
    <t>00631822400320190001</t>
  </si>
  <si>
    <t>ООО "ИМПОРТ-ЛИФТ СЕРВИС"</t>
  </si>
  <si>
    <t>625005, Российская Федерация, Тюменская обл., г. Тюмень, 2-я Луговая, 35, ОКАТО: 71401000000</t>
  </si>
  <si>
    <t>73452689810</t>
  </si>
  <si>
    <t>tyumen@import-lift.ru</t>
  </si>
  <si>
    <t>ФИЛИМОНЕНКО НИКОЛАЙ ВИКТОРОВИЧ</t>
  </si>
  <si>
    <t>00720220940020190010</t>
  </si>
  <si>
    <t>79272688778</t>
  </si>
  <si>
    <t>СИНИЦЫН ИГОРЬ ОЛЕГОВИЧ</t>
  </si>
  <si>
    <t>00632400619420190001</t>
  </si>
  <si>
    <t>ООО "АГРОСТРОЙМОНТАЖ-2"</t>
  </si>
  <si>
    <t>Российская Федерация, КИРОВА, ,1, 66</t>
  </si>
  <si>
    <t>79171018282</t>
  </si>
  <si>
    <t>МИТРОФАНОВ АЛЕКСЕЙ ПЕТРОВИЧ</t>
  </si>
  <si>
    <t>00631971372020190001</t>
  </si>
  <si>
    <t>ООО "ЭНЕРГОСТРОЙ"</t>
  </si>
  <si>
    <t>443022, Российская Федерация, САМАРСКАЯ, САМАРА, ЗАВОДСКОЕ, ДОМ 17,ЛИТЕРА Р, Р1, ОФИС 3</t>
  </si>
  <si>
    <t>79277228887</t>
  </si>
  <si>
    <t>ГЛАДКОВ АЛЕКСЕЙ ВЯЧЕСЛАВОВИЧ</t>
  </si>
  <si>
    <t>00638101972120190001</t>
  </si>
  <si>
    <t>ООО "ВОЛГА"</t>
  </si>
  <si>
    <t>info_volga@bk.ru</t>
  </si>
  <si>
    <t>00503503402420190022</t>
  </si>
  <si>
    <t>ООО "ЮНИТСТРОЙ"</t>
  </si>
  <si>
    <t>445037, Российская Федерация, САМАРСКАЯ, ТОЛЬЯТТИ, СВЕРДЛОВА, ДОМ 29, КВАРТИРА 149</t>
  </si>
  <si>
    <t>79372100345</t>
  </si>
  <si>
    <t>Unitstroi63@mail.ru</t>
  </si>
  <si>
    <t>ДЕВЯТЕРИКОВ ОЛЕГ ВАЛЕРИЕВИЧ</t>
  </si>
  <si>
    <t>00632139820020190000</t>
  </si>
  <si>
    <t>ООО "САМАРАСПОРТСТРОЙ"</t>
  </si>
  <si>
    <t>78462634413</t>
  </si>
  <si>
    <t>ЛАВРЕНТЬЕВ ЮРИЙ НИКОЛАЕВИЧ</t>
  </si>
  <si>
    <t>00631554314620190001</t>
  </si>
  <si>
    <t>79276543323</t>
  </si>
  <si>
    <t>ooovolgaregionstroi@yandex.ru</t>
  </si>
  <si>
    <t>ДУРНАЗАРОВ ДМИТРИЙ АНАТОЛЬЕВИЧ</t>
  </si>
  <si>
    <t>00631613129720190003</t>
  </si>
  <si>
    <t>ООО "СИТИПРОФ"</t>
  </si>
  <si>
    <t>445020, Российская Федерация, Самарская обл., г. Тольятти, ул. Ленинградская, ДОМ 15, КВАРТИРА 4, ОКАТО: 36440373000</t>
  </si>
  <si>
    <t>79626106775</t>
  </si>
  <si>
    <t>tltsitiprof@yandex.ru</t>
  </si>
  <si>
    <t>МИНИБАЕВ КЯБИР ЗАГИДОВИЧ</t>
  </si>
  <si>
    <t>00632128462020190001</t>
  </si>
  <si>
    <t>79063379733</t>
  </si>
  <si>
    <t>ГРИНЁВ АНДРЕЙ ЕВГЕНЬЕВИЧ</t>
  </si>
  <si>
    <t>00632408543920190001</t>
  </si>
  <si>
    <t>78462059695</t>
  </si>
  <si>
    <t>ВОРОНЦОВ ВАДИМ КУЗЬМИЧ</t>
  </si>
  <si>
    <t>00631213811820190001</t>
  </si>
  <si>
    <t>ООО "СЕРВИС"</t>
  </si>
  <si>
    <t>73532389236</t>
  </si>
  <si>
    <t>СУВЛАКОВ АЛЕКСАНДР ВИКТОРОВИЧ</t>
  </si>
  <si>
    <t>00561502002520190003</t>
  </si>
  <si>
    <t>kos_torgi@mail.ru</t>
  </si>
  <si>
    <t>00500803771720190054</t>
  </si>
  <si>
    <t>ООО ПО "ЕВРОЛИФТМАШ"</t>
  </si>
  <si>
    <t>sales@euroliftmash.ru</t>
  </si>
  <si>
    <t>Богданов Николай Васильевич</t>
  </si>
  <si>
    <t>00502601539220190079</t>
  </si>
  <si>
    <t>ООО ТД "ОЛЗ - УФА"</t>
  </si>
  <si>
    <t>73472927379</t>
  </si>
  <si>
    <t>tdolz-ufa@yandex.ru</t>
  </si>
  <si>
    <t>РИЗВАНОВ РИШАТ РАЯНОВИЧ</t>
  </si>
  <si>
    <t>00027890357320190064</t>
  </si>
  <si>
    <t>79166315934</t>
  </si>
  <si>
    <t>МИГАЧЁВ АЛЕКСАНДР МАКСИМОВИЧ</t>
  </si>
  <si>
    <t>00773318731320190005</t>
  </si>
  <si>
    <t>00638101972120190000</t>
  </si>
  <si>
    <t>00631971372020190000</t>
  </si>
  <si>
    <t>00632128462020190000</t>
  </si>
  <si>
    <t>00631613129720190002</t>
  </si>
  <si>
    <t>79272603175</t>
  </si>
  <si>
    <t>ГАБУЛОВ АМИРАСЛАН ИСРАФИЛ ОГЛЫ</t>
  </si>
  <si>
    <t>00631215117220190000</t>
  </si>
  <si>
    <t>00632408543920190000</t>
  </si>
  <si>
    <t>ООО "СК "МИР"</t>
  </si>
  <si>
    <t>443114, Российская Федерация, САМАРСКАЯ, САМАРА, СТАРА ЗАГОРА, ДОМ 142, КВАРТИРА 60</t>
  </si>
  <si>
    <t>79270075111</t>
  </si>
  <si>
    <t>skmir2016@yandex.ru</t>
  </si>
  <si>
    <t>МАСЛОВ ЮРИЙ ЛЕОНИДОВИЧ</t>
  </si>
  <si>
    <t>00631801188720190000</t>
  </si>
  <si>
    <t>00631213811820190000</t>
  </si>
  <si>
    <t>ООО "СК "СЕТЬДОРСТРОЙ"</t>
  </si>
  <si>
    <t>443022, Российская Федерация, Самарская обл., г. Самара, 22 Партсъезда , дом 7А, 427, ОКАТО: 36401000000</t>
  </si>
  <si>
    <t>78469777491</t>
  </si>
  <si>
    <t>Dorstroy428@mail.ru</t>
  </si>
  <si>
    <t>ДВОРЯТКИН ДМИТРИЙ АНАТОЛЬЕВИЧ</t>
  </si>
  <si>
    <t>00631819116420190000</t>
  </si>
  <si>
    <t>ООО "СИТИ-СТРОЙ-СНАБ"</t>
  </si>
  <si>
    <t>79397019909</t>
  </si>
  <si>
    <t>УСМАНОВ ГАДЖИМИРЗА АБДУЛГУСЕЕВИЧ</t>
  </si>
  <si>
    <t>00632111844620190001</t>
  </si>
  <si>
    <t>00632400619420190000</t>
  </si>
  <si>
    <t>79278934402</t>
  </si>
  <si>
    <t>ТЕЛЬНОВ СЕРГЕЙ ВАСИЛЬЕВИЧ</t>
  </si>
  <si>
    <t>00632407176420190001</t>
  </si>
  <si>
    <t>00773318731320190004</t>
  </si>
  <si>
    <t>ООО "ДИАМ-СТРОЙ"</t>
  </si>
  <si>
    <t>79277630521</t>
  </si>
  <si>
    <t>00631500912820190002</t>
  </si>
  <si>
    <t>00773318731320190003</t>
  </si>
  <si>
    <t>00631613129720190001</t>
  </si>
  <si>
    <t>00631554314620190000</t>
  </si>
  <si>
    <t>ООО "СЛК"</t>
  </si>
  <si>
    <t>628403, Российская Федерация, Ханты-Мансийский Автономный округ - Югра АО, г. Сургут, ул. 30 лет Победы, дом 9, корп. А, кв. 34, ОКАТО: 71136000000</t>
  </si>
  <si>
    <t>73462235441</t>
  </si>
  <si>
    <t>МАСЛОВ ИГОРЬ СЕРГЕЕВИЧ</t>
  </si>
  <si>
    <t>00860207262420190042</t>
  </si>
  <si>
    <t>+7(495)7879955</t>
  </si>
  <si>
    <t>00772184052020190078</t>
  </si>
  <si>
    <t>00502601539220190078</t>
  </si>
  <si>
    <t>117105, Российская Федерация, г. Москва, Ш ВАРШАВСКОЕ, дом 1, строение 1-2, 46, ОКАТО: 45296561000</t>
  </si>
  <si>
    <t>73472924243</t>
  </si>
  <si>
    <t>00770831451120190028</t>
  </si>
  <si>
    <t>№</t>
  </si>
  <si>
    <t>ООО "ПЕРВАЯ ЛИФТОВАЯ КОМПАНИЯ"</t>
  </si>
  <si>
    <t>450071, Российская Федерация, Респ. Башкортостан, г. Уфа, ул. Ростовская, дом 18, литер Е, оф. 302</t>
  </si>
  <si>
    <t>450001, Российская Федерация, Респ. Башкортостан, г. Уфа, ул. 8 Марта, дом 19, помещ.1</t>
  </si>
  <si>
    <t>ООО "ЭЛЕОН"</t>
  </si>
  <si>
    <t>Желтиков Николай Михайлович</t>
  </si>
  <si>
    <t>443070, Российская Федерация, Самарская обл., г. Самара, ул. Партизанская, 86, 520</t>
  </si>
  <si>
    <t>ООО "Инжиниринг-Стройпроект"</t>
  </si>
  <si>
    <t>ООО СК "ЭНЕРГИЯ"</t>
  </si>
  <si>
    <t>ООО "Практик"</t>
  </si>
  <si>
    <t>ООО "С-ИМПЭКС"</t>
  </si>
  <si>
    <t>443044, Российская Федерация, Самарская обл., г. Самара, п. Зубчаниновка, Зубчаниновское ш., д.110, офис1</t>
  </si>
  <si>
    <t>ООО СК "Поволжье"</t>
  </si>
  <si>
    <t>ООО "ДОМОСТРОЙ"</t>
  </si>
  <si>
    <t>ООО "САМТОРЕС- М"</t>
  </si>
  <si>
    <t>ООО СО "Федерал"</t>
  </si>
  <si>
    <t>ООО ЛПЦ "ТИТАН"</t>
  </si>
  <si>
    <t>ООО "Прок"</t>
  </si>
  <si>
    <t>ООО "КВАЛИТЕТ"</t>
  </si>
  <si>
    <t>ООО ГК "ИНТЕРПРАЙЗ"</t>
  </si>
  <si>
    <t>ООО "СтройТандем ЕС"</t>
  </si>
  <si>
    <t>ООО СК "ВЕРТИКАЛЬ"</t>
  </si>
  <si>
    <t>ООО "ГАРАНТ-С"</t>
  </si>
  <si>
    <t>ООО "Сити-Строй-Снаб"</t>
  </si>
  <si>
    <t>ООО "АБВ инжиниринг"</t>
  </si>
  <si>
    <t>ООО "СтройСнаб+"</t>
  </si>
  <si>
    <t>ООО "СТРОЙМОНТАЖ"</t>
  </si>
  <si>
    <t>ООО "ПромСтройПотенциал"</t>
  </si>
  <si>
    <t>644065, Российская Федерация, Омская обл., г. Омск, ул. Заводская, 13</t>
  </si>
  <si>
    <t>462429, Российская Федерация, Оренбургская обл., г. Орск, ул. Гомельская, дом 32, кв. 4</t>
  </si>
  <si>
    <t>462781, Российская Федерация, Оренбургская обл., г. Ясный, ул. Ленина, 7</t>
  </si>
  <si>
    <t>443032, Российская Федерация, Самарская обл., г. Самара, Осетинская, дом 13, КВАРТИРА 27</t>
  </si>
  <si>
    <t>443105, Российская Федерация, Самарская обл., г. Самара, пр-кт. Юных Пионеров, 150, 20</t>
  </si>
  <si>
    <t>443903, Российская Федерация, Самарская обл., г. Самара, ул. Товарная, д. 70, литер Ш, комн. 12</t>
  </si>
  <si>
    <t>443035, Российская Федерация, Самарская обл., г. Самара, пр.Кирова, дом 255, лит. Я, оф.325</t>
  </si>
  <si>
    <t>443034, Российская Федерация, Самарская обл., г. Самара, ул. Юбилейная, дом 53, этаж 1, офис 7</t>
  </si>
  <si>
    <t>ООО "СТРОЙКОНТРОЛЬ"</t>
  </si>
  <si>
    <t>79272081877</t>
  </si>
  <si>
    <t>scont63@mail.ru</t>
  </si>
  <si>
    <t>Ефимов Вадим Александрович</t>
  </si>
  <si>
    <t>00631613129720190004</t>
  </si>
  <si>
    <t>00631501848220190000</t>
  </si>
  <si>
    <t>00631213811820190003</t>
  </si>
  <si>
    <t>443001, Российская Федерация, Самарская обл., г. Самара, УЛИЦА УЛЬЯНОВСКАЯ, ДОМ 52/55, ОФИС 403</t>
  </si>
  <si>
    <t>4443080, г. Самара, проспект карла Маркса, д. 190, офис 503</t>
  </si>
  <si>
    <t>129090, г. Москва, проспект Мира, д. 19, строение 1, этаж 1, помещение 1, комната 6А, офис 101</t>
  </si>
  <si>
    <t>ООО "ИЛТ"</t>
  </si>
  <si>
    <t>ООО "ТРАНСЭНЕРГО"</t>
  </si>
  <si>
    <t>462429, Российская Федерация, Оренбургская обл., г. Орск, ул. Гомельская, дом 32, кв. 4, ОКАТО: 53423000000</t>
  </si>
  <si>
    <t>АО "МОСЛИФТ"</t>
  </si>
  <si>
    <t>125040, Российская Федерация, г. Москва, пр-кт. Ленинградский, дом 26, корп.1, ОКАТО: 45277556000</t>
  </si>
  <si>
    <t>ООО "РУСЛИФТ"</t>
  </si>
  <si>
    <t>АО "ЩЛЗ"</t>
  </si>
  <si>
    <t>ООО ПК "РЕСТАВРАЦИЯ"</t>
  </si>
  <si>
    <t>ООО "ВЛС"</t>
  </si>
  <si>
    <t>443020, Российская Федерация, САМАРСКАЯ, САМАРА, ЛЕНИНСКАЯ, ДОМ 25, ЭТАЖ 1, КОМНАТА 3</t>
  </si>
  <si>
    <t>ООО "СК "СПЕЦТЕХНОСТРОЙ"</t>
  </si>
  <si>
    <t>ООО "ПРОМСТРОЙИНЖИНИРИНГ"</t>
  </si>
  <si>
    <t>ООО "ПРОМСТРОЙ-СК"</t>
  </si>
  <si>
    <t>141009, Российская Федерация, Московская обл., г. Мытищи, Карла Маркса, дом 4, 119 лит. Б, ОКАТО: 46446000000</t>
  </si>
  <si>
    <t>ООО "СТРОЙФАСАД"</t>
  </si>
  <si>
    <t>443051, Российская Федерация, САМАРСКАЯ, САМАРА, РЕСПУБЛИКАНСКАЯ, 106</t>
  </si>
  <si>
    <t>ООО "ТЕПЛО ХОУМ"</t>
  </si>
  <si>
    <t>445019, Российская Федерация, Самарская обл., г. Тольятти, проезд. 3-ий Лесной, 14, ОКАТО: 36440373000</t>
  </si>
  <si>
    <t>ООО "ТЭМ"</t>
  </si>
  <si>
    <t>445011, Российская Федерация, Самарская обл., г. Тольятти, Карла Маркса, 16а, 3, ОКАТО: 36440000000</t>
  </si>
  <si>
    <t>ООО "СТРОЙКОМ"</t>
  </si>
  <si>
    <t>446001, Российская Федерация, Самарская обл., г. Сызрань, пер. Жукова, 3А, ОКАТО: 36435000000</t>
  </si>
  <si>
    <t>ООО "СТРОИТЕЛЬНЫЕ СИСТЕМЫ"</t>
  </si>
  <si>
    <t>443056, Российская Федерация, Самарская обл., г. Самара, ул. Николая Панова, 50 Этаж Цокольный №1, ОКАТО: 36401000000</t>
  </si>
  <si>
    <t>ООО "ВОЛГА-РЕСУРС"</t>
  </si>
  <si>
    <t>445004, Российская Федерация, САМАРСКАЯ, ТОЛЬЯТТИ, ТОЛСТОГО, ДОМ 7,ЭТАЖ 5, ОФИС 505</t>
  </si>
  <si>
    <t>ООО "ВЫСОТА"</t>
  </si>
  <si>
    <t>440068, Российская Федерация, Пензенская обл., Пензенский р-н, с. Засечное, бульвар Прибрежный, д 3, кв 170, ОКАТО: 56255829001</t>
  </si>
  <si>
    <t>ООО "СК ДИВА"</t>
  </si>
  <si>
    <t>443041, Российская Федерация, САМАРСКАЯ, САМАРА, САМАРСКАЯ, ДОМ 103, ПОМЕЩЕНИЕ Н2</t>
  </si>
  <si>
    <t>ООО "ГАРАНТ"</t>
  </si>
  <si>
    <t>443066, Российская Федерация, САМАРСКАЯ, САМАРА, ДЫБЕНКО, ДОМ 122, ПОМЕЩЕНИЕ 53</t>
  </si>
  <si>
    <t>ООО "МАДРИГАЛ"</t>
  </si>
  <si>
    <t>443030, Российская Федерация, САМАРСКАЯ, САМАРА, МЕЧНИКОВА, ДОМ 50А, ПОМЕЩЕНИЕ Н2</t>
  </si>
  <si>
    <t>ООО "ТТК - ИНЖИНИРИНГ"</t>
  </si>
  <si>
    <t>445028, Российская Федерация, САМАРСКАЯ, ТОЛЬЯТТИ, ПРИМОРСКИЙ, ДОМ 43, ОФИС 320</t>
  </si>
  <si>
    <t>446010, Российская Федерация, Самарская обл., г. Сызрань, ул. Дизельная, 12, ОКАТО: 36435000000</t>
  </si>
  <si>
    <t>ООО "ПРОМСТРОЙМАРКЕТ"</t>
  </si>
  <si>
    <t>Российская Федерация, 22 ПАРТСЪЕЗДА, ,ЛИТЕРА ФФ1, ОФИС 26</t>
  </si>
  <si>
    <t>ООО "БИЗНЕС - ТРЕЙД"</t>
  </si>
  <si>
    <t>ООО ТПФ "СРЕДА-2"</t>
  </si>
  <si>
    <t>Российская Федерация, ЧАПАЕВА</t>
  </si>
  <si>
    <t>446205, Российская Федерация, Самарская обл., г. Новокуйбышевск, пр-кт. Мира, 14, 4, ОКАТО: 36413000000</t>
  </si>
  <si>
    <t>ООО "ГЕЛСТРОЙ"</t>
  </si>
  <si>
    <t>ООО "АЭП"</t>
  </si>
  <si>
    <t>620014, Российская Федерация, Свердловская обл., г. Екатеринбург, проспект Ленина, дом 25, 4.107, ОКАТО: 65401000000</t>
  </si>
  <si>
    <t>117105, Российская Федерация, г. Москва, Ш ВАРШАВСКОЕ, ДОМ 1, СТР 1-2, КОМНАТА 46 ЭТАЖ 1</t>
  </si>
  <si>
    <t>0276124691</t>
  </si>
  <si>
    <t>ООО "АКТИВПРОЕКТ"</t>
  </si>
  <si>
    <t>ООО "НСК РОСТ"</t>
  </si>
  <si>
    <t>443001, Российская Федерация, САМАРСКАЯ, САМАРА, ГАЛАКТИОНОВСКАЯ, ДОМ 157, ОФИС 606</t>
  </si>
  <si>
    <t>ООО "ФАРАД"</t>
  </si>
  <si>
    <t>432035, Российская Федерация, УЛЬЯНОВСКАЯ, УЛЬЯНОВСК, АМУРСКАЯ, ДОМ 2, КВАРТИРА 8</t>
  </si>
  <si>
    <t>79297146220</t>
  </si>
  <si>
    <t>rapida.samara@yandex.ru</t>
  </si>
  <si>
    <t>БОЛТНЕВ ЯРОСЛАВ ВИТАЛЬЕВИЧ</t>
  </si>
  <si>
    <t>73452615192</t>
  </si>
  <si>
    <t>КИЯШКИН ВИКТОР ЭДУАРДОВИЧ</t>
  </si>
  <si>
    <t>МАЖИН ЕВГЕНИЙ НИКОЛАЕВИЧ</t>
  </si>
  <si>
    <t>74997552200</t>
  </si>
  <si>
    <t>etp@moslift.ru</t>
  </si>
  <si>
    <t>АВАКЯН ВАРДАН НАХАПЕТОВИЧ</t>
  </si>
  <si>
    <t>sdorlo@mail.ru</t>
  </si>
  <si>
    <t>78462637136</t>
  </si>
  <si>
    <t>КУПРИКОВ АЛЕКСАНДР СЕРГЕЕВИЧ</t>
  </si>
  <si>
    <t>79171080342</t>
  </si>
  <si>
    <t>vline-s@mail.ru</t>
  </si>
  <si>
    <t>КАЖАЕВ АНДРЕЙ АЛЕКСЕЕВИЧ</t>
  </si>
  <si>
    <t>ooosksts2019@yandex.ru</t>
  </si>
  <si>
    <t>promstroy.krr@yandex.ru</t>
  </si>
  <si>
    <t>74951277876</t>
  </si>
  <si>
    <t>promstroysk@gmail.com</t>
  </si>
  <si>
    <t>СИГАЕВ РОМАН ВИКТОРОВИЧ</t>
  </si>
  <si>
    <t>79033026442</t>
  </si>
  <si>
    <t>stroifasad@yandex.ru</t>
  </si>
  <si>
    <t>КОРНИЛЬЕВ ДМИТРИЙ ИВАНОВИЧ</t>
  </si>
  <si>
    <t>79270251473</t>
  </si>
  <si>
    <t>КЕРЧЕВ ВАСИЛИЙ НИКОЛАЕВИЧ</t>
  </si>
  <si>
    <t>79171051831</t>
  </si>
  <si>
    <t>ГАРАНИН СЕРГЕЙ ВИКТОРОВИЧ</t>
  </si>
  <si>
    <t>79297196428</t>
  </si>
  <si>
    <t>togliatty.uk3@mail.ru</t>
  </si>
  <si>
    <t>79277747649</t>
  </si>
  <si>
    <t>Stroykom2013@mail.ru</t>
  </si>
  <si>
    <t>КОСТРОМИТИН ВАЛЕРИЙ ГРИГОРЬЕВИЧ</t>
  </si>
  <si>
    <t>78462620072</t>
  </si>
  <si>
    <t>ХАЙРУЛЛОВ ИРЕК ХАНИФОВИЧ</t>
  </si>
  <si>
    <t>79270228608</t>
  </si>
  <si>
    <t>shilovd232@mail.ru</t>
  </si>
  <si>
    <t>ШИЛОВ ДМИТРИЙ ЕВГЕНЬЕВИЧ</t>
  </si>
  <si>
    <t>79374150101</t>
  </si>
  <si>
    <t>vysota58@bk.ru</t>
  </si>
  <si>
    <t>МАКАРЕНКО АНТОН ВИКТОРОВИЧ</t>
  </si>
  <si>
    <t>79272085652</t>
  </si>
  <si>
    <t>goshka1994@mail.ru</t>
  </si>
  <si>
    <t>ЗВЕРЕВ ИГОРЬ АНДРЕЕВИЧ</t>
  </si>
  <si>
    <t>79372005222</t>
  </si>
  <si>
    <t>garant2017-ooo@mail.ru</t>
  </si>
  <si>
    <t>АНОШИН МАКСИМ ИГОРЕВИЧ</t>
  </si>
  <si>
    <t>78462033288</t>
  </si>
  <si>
    <t>madrigal2017@list.ru</t>
  </si>
  <si>
    <t>ЧЕСТНОВ АНДРЕЙ ВЯЧЕСЛАВОВИЧ</t>
  </si>
  <si>
    <t>79372305757</t>
  </si>
  <si>
    <t>ttk-ing@mail.ru</t>
  </si>
  <si>
    <t>МАЛЫШЕВА НАДЕЖДА НИКОЛАЕВНА</t>
  </si>
  <si>
    <t>78464980396</t>
  </si>
  <si>
    <t>КУЗНЕЦОВ ЕВГЕНИЙ ВАСИЛЬЕВИЧ</t>
  </si>
  <si>
    <t>79879009468</t>
  </si>
  <si>
    <t>promstroymarket163@gmail.com</t>
  </si>
  <si>
    <t>АНТОНОВ АЛЕКСАНДР ВИКТОРОВИЧ</t>
  </si>
  <si>
    <t>79198043502</t>
  </si>
  <si>
    <t>СЛЕПЫХ СЕРГЕЙ СЕРГЕЕВИЧ</t>
  </si>
  <si>
    <t>79023380890</t>
  </si>
  <si>
    <t>sreda2@mail.ru</t>
  </si>
  <si>
    <t>КЕЛЕЙНОВ ГЕННАДИЙ МИХАЙЛОВИЧ</t>
  </si>
  <si>
    <t>79967494729</t>
  </si>
  <si>
    <t>САДОМСКИЙ ЕВГЕНИЙ ЕВГЕНЬЕВИЧ</t>
  </si>
  <si>
    <t>79171497047</t>
  </si>
  <si>
    <t>ИДРИСОВ ВЛАДИСЛАВ ВАГИЗОВИЧ</t>
  </si>
  <si>
    <t>79086358539</t>
  </si>
  <si>
    <t>davydova.ania@gmail.com</t>
  </si>
  <si>
    <t>МЕДВЕДЕВА НАТАЛЬЯ ВЛАДИМИРОВНА</t>
  </si>
  <si>
    <t>88005001272</t>
  </si>
  <si>
    <t>БАЙМУХАМЕТОВ МАРСЕЛЬ МИДХАТОВИЧ</t>
  </si>
  <si>
    <t>ap-iv@mail.ru</t>
  </si>
  <si>
    <t>79371744775</t>
  </si>
  <si>
    <t>79272081775</t>
  </si>
  <si>
    <t>sena-samara@mail.ru</t>
  </si>
  <si>
    <t>ПАВЛОВ ВЛАДИМИР МИХАЙЛОВИЧ</t>
  </si>
  <si>
    <t>79093607388</t>
  </si>
  <si>
    <t>farad_ul@mail.ru</t>
  </si>
  <si>
    <t>ЭРИСОВА ЕЛЕНА ВИКТОРОВНА</t>
  </si>
  <si>
    <t>Оказание услуг и (или) выполнение работ по ремонту, замене, модернизации лифтов, ремонту лифтовых шахт, машинных и блочных помещений (далее - ремонт (замена, модернизация) лифтов)</t>
  </si>
  <si>
    <t>Оказание услуг и (или) выполнение работ по оценке технического состояния, разработке проектной документации на проведение капитального ремонта общего имущества многоквартирных домов, являющихся объектами культурного наследия, выявленными объектами культурного наследия, в том числе на ремонт (замену, модернизацию) лифтов</t>
  </si>
  <si>
    <t>Оказание услуг и (или)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(замену, модернизацию) лифтов</t>
  </si>
  <si>
    <t>00631554314620200002</t>
  </si>
  <si>
    <t>00781633464220200019</t>
  </si>
  <si>
    <t>00720216258220200012</t>
  </si>
  <si>
    <t>00890102144120200001</t>
  </si>
  <si>
    <t>00860224047720200013</t>
  </si>
  <si>
    <t>00503103361520200013</t>
  </si>
  <si>
    <t>00500803771720200004</t>
  </si>
  <si>
    <t>00561502002520200025</t>
  </si>
  <si>
    <t>00771494151020200039</t>
  </si>
  <si>
    <t>00501202879320200024</t>
  </si>
  <si>
    <t>00505100088020200020</t>
  </si>
  <si>
    <t>00631619284620200001</t>
  </si>
  <si>
    <t>00781633464220200018</t>
  </si>
  <si>
    <t>00631614628620200001</t>
  </si>
  <si>
    <t>00631801188720200000</t>
  </si>
  <si>
    <t>00631219684020200001</t>
  </si>
  <si>
    <t>00231222757920200008</t>
  </si>
  <si>
    <t>00773318731320200001</t>
  </si>
  <si>
    <t>00972912136020200026</t>
  </si>
  <si>
    <t>00631213450820200000</t>
  </si>
  <si>
    <t>00631219684020200000</t>
  </si>
  <si>
    <t>00638203264420200000</t>
  </si>
  <si>
    <t>00631602224120200000</t>
  </si>
  <si>
    <t>00632204097920200001</t>
  </si>
  <si>
    <t>00631554314620200001</t>
  </si>
  <si>
    <t>00632502840120200000</t>
  </si>
  <si>
    <t>00631114610920200000</t>
  </si>
  <si>
    <t>00632410212320200001</t>
  </si>
  <si>
    <t>00781633464220200017</t>
  </si>
  <si>
    <t>00583665881020200003</t>
  </si>
  <si>
    <t>00631501293120200001</t>
  </si>
  <si>
    <t>00633006680420200000</t>
  </si>
  <si>
    <t>00631116049520200001</t>
  </si>
  <si>
    <t>00632144466520200001</t>
  </si>
  <si>
    <t>00632503391620200000</t>
  </si>
  <si>
    <t>00631803648020200000</t>
  </si>
  <si>
    <t>00632139820020200000</t>
  </si>
  <si>
    <t>00631704998320200000</t>
  </si>
  <si>
    <t>00636200742420200000</t>
  </si>
  <si>
    <t>00631115912220200002</t>
  </si>
  <si>
    <t>00633028036420200000</t>
  </si>
  <si>
    <t>00972912136020200025</t>
  </si>
  <si>
    <t>00503103361520200012</t>
  </si>
  <si>
    <t>00668400021520200005</t>
  </si>
  <si>
    <t>00501202879320200023</t>
  </si>
  <si>
    <t>00631619284620200000</t>
  </si>
  <si>
    <t>00027612469120200018</t>
  </si>
  <si>
    <t>00632204097920200000</t>
  </si>
  <si>
    <t>00720216258220200011</t>
  </si>
  <si>
    <t>00370254199020200037</t>
  </si>
  <si>
    <t>00781633464220200016</t>
  </si>
  <si>
    <t>00632410212320200000</t>
  </si>
  <si>
    <t>00631916764720200000</t>
  </si>
  <si>
    <t>00631501293120200000</t>
  </si>
  <si>
    <t>00770643795920200000</t>
  </si>
  <si>
    <t>00771494151020200038</t>
  </si>
  <si>
    <t>00631116049520200000</t>
  </si>
  <si>
    <t>00632144466520200000</t>
  </si>
  <si>
    <t>00632141859120200000</t>
  </si>
  <si>
    <t>00631614628620200000</t>
  </si>
  <si>
    <t>00633002379020200000</t>
  </si>
  <si>
    <t>00732801079620200008</t>
  </si>
  <si>
    <t>ООО "Востокстрой"</t>
  </si>
  <si>
    <t>ООО "КонВентМонтаж"</t>
  </si>
  <si>
    <t>Глинский Алексей Александрович</t>
  </si>
  <si>
    <t>ООО СК "МОДЕРНИЗАЦИЯ"</t>
  </si>
  <si>
    <t>0278197688</t>
  </si>
  <si>
    <t>0278903573</t>
  </si>
  <si>
    <t>625005, Тюменская область, г. Тюмень, проезд Солнечный, д. 21 офис 309</t>
  </si>
  <si>
    <t>ilt@inbox.ru</t>
  </si>
  <si>
    <t>dirsurgut@psk-ugra.ru</t>
  </si>
  <si>
    <t>Жаринов Евгений Борисович</t>
  </si>
  <si>
    <t>lift@shlz.ru</t>
  </si>
  <si>
    <t>629001, Российская Федерация, Тюменская область, Ямало-Ненецкий АО, г. Салехард, ул. Приозерная, дом 14</t>
  </si>
  <si>
    <t>7(349)2236035</t>
  </si>
  <si>
    <t>salehard@import-lift.ru</t>
  </si>
  <si>
    <t>surgut@import-lift.ru</t>
  </si>
  <si>
    <t>7(346)2550585</t>
  </si>
  <si>
    <t>ugra@mail.ru</t>
  </si>
  <si>
    <t>ООО "ИНЖСЕРВИС"</t>
  </si>
  <si>
    <t>ООО "СТРОЙ ПЛЮС"</t>
  </si>
  <si>
    <t>ООО "РЕЗОНАНС"</t>
  </si>
  <si>
    <t>ООО "ПРЕСТИЖСТРОЙ"</t>
  </si>
  <si>
    <t>ООО СК "ИНВЕСТСТРОЙ"</t>
  </si>
  <si>
    <t>ООО "АКВАТЕХНИКА"</t>
  </si>
  <si>
    <t>ООО "ЛИДЕР-Д"</t>
  </si>
  <si>
    <t>ООО "СОГИС"</t>
  </si>
  <si>
    <t>ООО "СПЕЦЭЛЕКТРОМОНТАЖ"</t>
  </si>
  <si>
    <t>ООО "СТРОЙПРОФ"</t>
  </si>
  <si>
    <t>ООО "ЭЛЕВЕЙТИНГ"</t>
  </si>
  <si>
    <t>125212, Российская Федерация, МОСКВА, ВЫБОРГСКАЯ, ДОМ 16,СТРОЕНИЕ 4, ПОМЕЩЕНИЕ 1 ЧАСТЬ К 2 МАНСАРДА</t>
  </si>
  <si>
    <t>443016, Российская Федерация, САМАРСКАЯ, САМАРА, СТАВРОПОЛЬСКАЯ, ДОМ 98,КОРПУС 1, КОМНАТА 129</t>
  </si>
  <si>
    <t>445005, Российская Федерация, САМАРСКАЯ, ТОЛЬЯТТИ, ГИДРОТЕХНИЧЕСКАЯ, ДОМ 28, ОФИС 5</t>
  </si>
  <si>
    <t>443016, Российская Федерация, САМАРСКАЯ, САМАРА, НАГОРНАЯ, ДОМ 6, ОФИС (КОМНАТЫ 124,125</t>
  </si>
  <si>
    <t>443101, Российская Федерация, САМАРСКАЯ, САМАРА, УТЕВСКАЯ, 1,ЛИТЕРА Е.Е</t>
  </si>
  <si>
    <t>443110, Российская Федерация, САМАРСКАЯ, САМАРА, МИЧУРИНА, ДОМ 80, ОФИС 3</t>
  </si>
  <si>
    <t>443030, Российская Федерация, Самарская обл., г. Самара, ул. Мичурина, дом 4, офис 2, ОКАТО: 36401000000</t>
  </si>
  <si>
    <t>115172, Российская Федерация, г. Москва, улица Каменщики Б, дом 9 строение с, ОКАТО: 45000000000</t>
  </si>
  <si>
    <t>445144, Российская Федерация, САМАРСКАЯ, ВИШНЕВАЯ, ДОМ 52</t>
  </si>
  <si>
    <t>617762, Российская Федерация, Пермский край, г. Чайковский, ул. Советская, дом 1/13, корпус 20, ОКАТО: 57435000000</t>
  </si>
  <si>
    <t>109145, Российская Федерация, г. Москва, ул. Привольная,  дом 2, корп. 5, 22, ОКАТО: 45000000000</t>
  </si>
  <si>
    <t>628403, Российская Федерация, Ханты-Мансийский Автономный округ - Югра АО, г. Сургут, ул. Сибирская, 11 А, 89, ОКАТО: 71136000000</t>
  </si>
  <si>
    <t>74956697488</t>
  </si>
  <si>
    <t>+7(922)2530100</t>
  </si>
  <si>
    <t>79063483555</t>
  </si>
  <si>
    <t>79171431426</t>
  </si>
  <si>
    <t>79649660384</t>
  </si>
  <si>
    <t>79270170163</t>
  </si>
  <si>
    <t>79171223630</t>
  </si>
  <si>
    <t>79270068885</t>
  </si>
  <si>
    <t>79093238199</t>
  </si>
  <si>
    <t>79277770598</t>
  </si>
  <si>
    <t>79608098064</t>
  </si>
  <si>
    <t>78469727776</t>
  </si>
  <si>
    <t>+7(987)3624006</t>
  </si>
  <si>
    <t>79272689606</t>
  </si>
  <si>
    <t>73424162497</t>
  </si>
  <si>
    <t>74954191617</t>
  </si>
  <si>
    <t>+7(3462)550535</t>
  </si>
  <si>
    <t>info@konturproekt.ru</t>
  </si>
  <si>
    <t>ГОЛОВИН НИКОЛАЙ БОРИСОВИЧ</t>
  </si>
  <si>
    <t>ЖАРИНОВ ЕВГЕНИЙ БОРИСОВИЧ</t>
  </si>
  <si>
    <t>pdd@liftexpert.ru</t>
  </si>
  <si>
    <t>stroiplus52@yandex.ru</t>
  </si>
  <si>
    <t>ЗИНОВЬЕВ РОМАН СЕРГЕЕВИЧ</t>
  </si>
  <si>
    <t>rezonans1977@mail.ru</t>
  </si>
  <si>
    <t>РОМАНЦЕВ МАКСИМ ВЛАДИМИРОВИЧ</t>
  </si>
  <si>
    <t>olya-777-1978@mail.ru</t>
  </si>
  <si>
    <t>stroitelda63@mail.ru</t>
  </si>
  <si>
    <t>СОЛТАНОВ ДЖАНАЛЕДДИН АЛЛАХГУЛУ ОГЛЫ</t>
  </si>
  <si>
    <t>ooos-impex@yandex.ru</t>
  </si>
  <si>
    <t>Akvatehnika.ru@yandex.ru</t>
  </si>
  <si>
    <t>ЦЫГАНОВ РУСЛАН НИКОЛАЕВИЧ</t>
  </si>
  <si>
    <t>АЛЕНИН СЕРГЕЙ ГЕННАДЬЕВИЧ</t>
  </si>
  <si>
    <t>intehkor@mail.ru</t>
  </si>
  <si>
    <t>КОРЖИВ ДМИТРИЙ СЕРГЕЕВИЧ</t>
  </si>
  <si>
    <t>Fortstroy.63@mail.ru</t>
  </si>
  <si>
    <t>КАЖАЕВ ВЛАДИМИР МИХАЙЛОВИЧ</t>
  </si>
  <si>
    <t>sogis@bk.ru</t>
  </si>
  <si>
    <t>ВЫВОЛОКИН АЛЕКСЕЙ АЛЕКСАНДРОВИЧ</t>
  </si>
  <si>
    <t>zao-sem@mail.ru</t>
  </si>
  <si>
    <t>ПОГОСЯН АРАМАИС АЙКАСАРОВИЧ</t>
  </si>
  <si>
    <t>tolsm420578@mail.ru</t>
  </si>
  <si>
    <t>ТЕПЛОВ СЕРГЕЙ ИВАНОВИЧ</t>
  </si>
  <si>
    <t>info@et07.ru</t>
  </si>
  <si>
    <t>БЕЛЯЕВ АЛЕКСЕЙ НИКОЛАЕВИЧ</t>
  </si>
  <si>
    <t>office@elvlift.ru</t>
  </si>
  <si>
    <t>ЕГОРОВА ОЛЬГА НИКОЛАЕВНА</t>
  </si>
  <si>
    <t>service@import-lift.ru</t>
  </si>
  <si>
    <t>00770375286420200024</t>
  </si>
  <si>
    <t>00631115912220200003</t>
  </si>
  <si>
    <t>00860226433320200007</t>
  </si>
  <si>
    <t>00246401799220200005</t>
  </si>
  <si>
    <t>00711614595320200079</t>
  </si>
  <si>
    <t>00631924110720200001</t>
  </si>
  <si>
    <t>00632138989420200001</t>
  </si>
  <si>
    <t>00631919095020200001</t>
  </si>
  <si>
    <t>00631403941920200000</t>
  </si>
  <si>
    <t>00631623413320200001</t>
  </si>
  <si>
    <t>00631603529720200000</t>
  </si>
  <si>
    <t>00505100088020200040</t>
  </si>
  <si>
    <t>00632403127120200001</t>
  </si>
  <si>
    <t>00631620741120200001</t>
  </si>
  <si>
    <t>00781633464220200046</t>
  </si>
  <si>
    <t>00631614628620200004</t>
  </si>
  <si>
    <t>00632132450520200000</t>
  </si>
  <si>
    <t>00631213442720200000</t>
  </si>
  <si>
    <t>00631916764720200001</t>
  </si>
  <si>
    <t>00632138989420200000</t>
  </si>
  <si>
    <t>00631924110720200000</t>
  </si>
  <si>
    <t>00772432221320200004</t>
  </si>
  <si>
    <t>00638207233320200000</t>
  </si>
  <si>
    <t>00631919095020200000</t>
  </si>
  <si>
    <t>00631623413320200000</t>
  </si>
  <si>
    <t>00592002733020200015</t>
  </si>
  <si>
    <t>00632403127120200000</t>
  </si>
  <si>
    <t>00631620741120200000</t>
  </si>
  <si>
    <t>00631614628620200003</t>
  </si>
  <si>
    <t>00770643795920200001</t>
  </si>
  <si>
    <t>00631614628620200002</t>
  </si>
  <si>
    <t>00772166723420200016</t>
  </si>
  <si>
    <t>00673106595020200003</t>
  </si>
  <si>
    <t>00027612469120200035</t>
  </si>
  <si>
    <t>Стогний Елена Юрьевна</t>
  </si>
  <si>
    <t>443035, Российская Федерация, Самарская обл., г. Самара, пр.Кирова, дом 255, лит. Я, оф.325, ОКАТО: 36401000000</t>
  </si>
  <si>
    <t>79277332594</t>
  </si>
  <si>
    <t>ЛЕОНОВ СЕРГЕЙ ВЛАДИМИРОВИЧ</t>
  </si>
  <si>
    <t>ООО "ЭСТ"</t>
  </si>
  <si>
    <t>617762, Российская Федерация, Пермский край, г. Чайковский, ул. Советская, 1/13, корпус 20, 11, ОКАТО: 57435000000</t>
  </si>
  <si>
    <t>+7(34241)7342417</t>
  </si>
  <si>
    <t>info@est11.ru</t>
  </si>
  <si>
    <t>БЕЛЯЕВ РОМАН АЛЕКСЕЕВИЧ</t>
  </si>
  <si>
    <t>ООО "СМУ- 2"</t>
  </si>
  <si>
    <t>445560, Российская Федерация, САМАРСКАЯ, СОВЕТСКАЯ, ДОМ 2</t>
  </si>
  <si>
    <t>79376481110</t>
  </si>
  <si>
    <t>ooosmu-2@bk.ru</t>
  </si>
  <si>
    <t>ФЕДОСЕЕВ АНАТОЛИЙ СТЕПАНОВИЧ</t>
  </si>
  <si>
    <t>443110, Российская Федерация, Самарская обл., г. Самара, ул. Осипенко, дом 3, строение 3, ОКАТО: 36401385000</t>
  </si>
  <si>
    <t>79033049905</t>
  </si>
  <si>
    <t>it@psro63.ru</t>
  </si>
  <si>
    <t>ООО "СПБ-СТРОЙ"</t>
  </si>
  <si>
    <t>79371870001</t>
  </si>
  <si>
    <t>Mks0001@bk.ru</t>
  </si>
  <si>
    <t>МИХАЙЛОВ КИРИЛЛ СЕРГЕЕВИЧ</t>
  </si>
  <si>
    <t>ООО "РНС"</t>
  </si>
  <si>
    <t>446200, Российская Федерация, Самарская обл., г. Новокуйбышевск, ул. Миронова, дом 31"А", офис 79, ОКАТО: 36413000000</t>
  </si>
  <si>
    <t>79276922499</t>
  </si>
  <si>
    <t>sidorichev11@yandex.ru</t>
  </si>
  <si>
    <t>СИДОРЫЧЕВ ВЯЧЕСЛАВ ЮРЬЕВИЧ</t>
  </si>
  <si>
    <t>ООО "РЕМЖИЛСТРОЙ"</t>
  </si>
  <si>
    <t>443124, Российская Федерация, Самарская обл., г. Самара, Пятая просека, дом 99 «А», офис 2Н/9, ОКАТО: 36401000000</t>
  </si>
  <si>
    <t>79277588422</t>
  </si>
  <si>
    <t>remzhilstroy@inbox.ru</t>
  </si>
  <si>
    <t>НЕМЫХ ЕВГЕНИЙ ВЛАДИМИРОВИЧ</t>
  </si>
  <si>
    <t>ООО "САМАРАГАЗСТРОЙ"</t>
  </si>
  <si>
    <t>443015, Российская Федерация, САМАРСКАЯ, САМАРА, ШОССЕЙНАЯ, 21</t>
  </si>
  <si>
    <t>79608320244</t>
  </si>
  <si>
    <t>samaragasstroy@gmail.com</t>
  </si>
  <si>
    <t>ДОРОНИН ИЛЬЯ ВЛАДИМИРОВИЧ</t>
  </si>
  <si>
    <t>ООО "ЭНЕРГОСОЮЗ"</t>
  </si>
  <si>
    <t>443022, Российская Федерация, Самарская обл., г. Самара, проезд Совхозный, 6, 14, ОКАТО: 36401000000</t>
  </si>
  <si>
    <t>79277557118</t>
  </si>
  <si>
    <t>energy-union@mail.ru</t>
  </si>
  <si>
    <t>АХТЯМОВ РАСИМ РЯШИТОВИЧ</t>
  </si>
  <si>
    <t>ООО «МПК СТАРТ»</t>
  </si>
  <si>
    <t>443029, Российская Федерация, САМАРСКАЯ, САМАРА, 6-Я, ДОМ 140, КВАРТИРА 384</t>
  </si>
  <si>
    <t>79279059523</t>
  </si>
  <si>
    <t>equipzakupki@mail.ru</t>
  </si>
  <si>
    <t>БЕРЕСНЕВА ЕЛЕНА ВИКТОРОВНА</t>
  </si>
  <si>
    <t>ООО "ГРАНД ДИЛ"</t>
  </si>
  <si>
    <t>443015, Российская Федерация, Самарская обл., г. Самара, ул. Казбекская, дом 23, ОКАТО: 36401378000</t>
  </si>
  <si>
    <t>79053036161</t>
  </si>
  <si>
    <t>granddil@bk.ru</t>
  </si>
  <si>
    <t>ЧТЧЯН САМВЕЛ РОМАНОВИЧ</t>
  </si>
  <si>
    <t>ООО "ЭЛЕКТРА"</t>
  </si>
  <si>
    <t>440031, Российская Федерация, Пензенская обл., г. Пенза, ул. Бурмистрова, ДОМ 6А, ОКАТО: 56401377000</t>
  </si>
  <si>
    <t>79033230120</t>
  </si>
  <si>
    <t>nsp-111@yandex.ru</t>
  </si>
  <si>
    <t>ЛИСИН МИХАИЛ НИКОЛАЕВИЧ</t>
  </si>
  <si>
    <t>ООО "БАСТИОН"</t>
  </si>
  <si>
    <t>197136, Российская Федерация, САНКТ-ПЕТЕРБУРГ, БАРМАЛЕЕВА, ДОМ 22,ЛИТЕР Б, ПОМЕЩЕНИЕ 19</t>
  </si>
  <si>
    <t>78463334911</t>
  </si>
  <si>
    <t>Bastion.bastion@bk.ru</t>
  </si>
  <si>
    <t>Жирненко Дмитрий Константинович</t>
  </si>
  <si>
    <t>ООО "АПП"</t>
  </si>
  <si>
    <t>445007, Российская Федерация, Самарская обл., г. Тольятти, ул. Новозаводская, дом 2А строение 326, офис 42, ОКАТО: 36440000000</t>
  </si>
  <si>
    <t>pto2@app63.ru</t>
  </si>
  <si>
    <t>ИЛЬЯСОВ МУДАРИС ВАГИЗОВИЧ</t>
  </si>
  <si>
    <t>ООО "ТЭС"</t>
  </si>
  <si>
    <t>443004, Российская Федерация, Самарская обл., г. Самара, ул. Грозненская, дом 8, ОКАТО: 36401378000</t>
  </si>
  <si>
    <t>78462428366</t>
  </si>
  <si>
    <t>tes.samara@mail.ru</t>
  </si>
  <si>
    <t>ОФИЦЕРОВ СЕРГЕЙ ПЕТРОВИЧ</t>
  </si>
  <si>
    <t>109052, Российская Федерация, г. Москва, Рязанский проспект, дом 2, ОКАТО: 45000000000</t>
  </si>
  <si>
    <t>74952527776</t>
  </si>
  <si>
    <t>tender@kmzlift.ru</t>
  </si>
  <si>
    <t>ЗАИКА СЕРГЕЙ ВИКТОРОВИЧ</t>
  </si>
  <si>
    <t>78462606423</t>
  </si>
  <si>
    <t>ГЛУХОВ СЕРГЕЙ ВЛАДИМИРОВИЧ</t>
  </si>
  <si>
    <t>ООО "ПЛК"</t>
  </si>
  <si>
    <t>125445, Российская Федерация, г. Москва, ул. Смольная, дом 57, корп.1, этаж 1, пом. XIV, комната 5, ОКАТО: 45277583000</t>
  </si>
  <si>
    <t>+7(499)1124977</t>
  </si>
  <si>
    <t>info@plk.su</t>
  </si>
  <si>
    <t>ПАРЧАЙКИН ДМИТРИЙ ГЕННАДЬЕВИЧ</t>
  </si>
  <si>
    <t>ООО "ИЦ "ЛИФТ-ДИАГНОСТИКА"</t>
  </si>
  <si>
    <t>192171, Российская Федерация, г. Санкт-Петербург, ул. Бабушкина, дом 36, корп. 1, помещение 220, ОКАТО: 40285565000</t>
  </si>
  <si>
    <t>78123205580</t>
  </si>
  <si>
    <t>info@lift-diagnostica.ru</t>
  </si>
  <si>
    <t>ЯКОВЛЕВ КОНСТАНТИН ВЛАДИМИРОВИЧ</t>
  </si>
  <si>
    <t>ООО "УК "ЛИФТРЕМОНТ"</t>
  </si>
  <si>
    <t>432067, Российская Федерация, Ульяновская обл., г. Ульяновск, бульвар Фестивальный, дом 5, ОКАТО: 73401000000</t>
  </si>
  <si>
    <t>79374568370</t>
  </si>
  <si>
    <t>buch.ykliftrem@mail.ru</t>
  </si>
  <si>
    <t>ИГОШЕВ СЕРГЕЙ ИВАНОВИЧ</t>
  </si>
  <si>
    <t>ООО "ТЕХСЕРВИС"</t>
  </si>
  <si>
    <t>452613, Российская Федерация, БАШКОРТОСТАН, ОКТЯБРЬСКИЙ, 34-Й, ДОМ 20/1</t>
  </si>
  <si>
    <t>79371586420</t>
  </si>
  <si>
    <t>tehs08@mail.ru</t>
  </si>
  <si>
    <t>МАЛАХОВ АЛЕКСАНДР ВАСИЛЬЕВИЧ</t>
  </si>
  <si>
    <t>78462059610</t>
  </si>
  <si>
    <t>МАРТЫНОВ ВЛАДИМИР ФЕДОРОВИЧ</t>
  </si>
  <si>
    <t>00631211718920200000</t>
  </si>
  <si>
    <t>00592003594120200007</t>
  </si>
  <si>
    <t>00638000099020200000</t>
  </si>
  <si>
    <t>00631620542120200000</t>
  </si>
  <si>
    <t>00638206404320200001</t>
  </si>
  <si>
    <t>00633006293720200000</t>
  </si>
  <si>
    <t>00631622786620200001</t>
  </si>
  <si>
    <t>00631403830220200000</t>
  </si>
  <si>
    <t>00631921547420200000</t>
  </si>
  <si>
    <t>00631924170020200001</t>
  </si>
  <si>
    <t>00631403262120200000</t>
  </si>
  <si>
    <t>00583705565320200003</t>
  </si>
  <si>
    <t>00631108420520200000</t>
  </si>
  <si>
    <t>00638204615720200000</t>
  </si>
  <si>
    <t>00631403272720200000</t>
  </si>
  <si>
    <t>00772166723420200052</t>
  </si>
  <si>
    <t>00772102405720200048</t>
  </si>
  <si>
    <t>00631622786620200000</t>
  </si>
  <si>
    <t>00631917750020200000</t>
  </si>
  <si>
    <t>00774393828720200010</t>
  </si>
  <si>
    <t>00784041427120200023</t>
  </si>
  <si>
    <t>00638206404320200000</t>
  </si>
  <si>
    <t>00631924170020200000</t>
  </si>
  <si>
    <t>00583705565320200002</t>
  </si>
  <si>
    <t>00732806733720200002</t>
  </si>
  <si>
    <t>00026503195020200003</t>
  </si>
  <si>
    <t>00774393828720200009</t>
  </si>
  <si>
    <t>00711614595320200098</t>
  </si>
  <si>
    <t>00631818386120200002</t>
  </si>
  <si>
    <t>00583705565320200001</t>
  </si>
  <si>
    <t>00784041427120200022</t>
  </si>
  <si>
    <t>ООО "ЭНЕРГОТЕХНОЛОГИИ"</t>
  </si>
  <si>
    <t>445037, Самарская область, г. Тольятти, ул. Свердлова, 15б, офис 204</t>
  </si>
  <si>
    <t>Щербаков Денис Владимирович</t>
  </si>
  <si>
    <t>Колесников Сергей Владимирович</t>
  </si>
  <si>
    <t>Подоров Игорь Александрович</t>
  </si>
  <si>
    <t>ООО "ВИНТАЖ"</t>
  </si>
  <si>
    <t>443001, Российская Федерация, САМАРСКАЯ, САМАРА, АРЦЫБУШЕВСКАЯ, ДОМ 167, КОМНАТА 4</t>
  </si>
  <si>
    <t>79397599554</t>
  </si>
  <si>
    <t>ele220@yandex.ru</t>
  </si>
  <si>
    <t>ЗОТОВ ДМИТРИЙ АЛЕКСАНДРОВИЧ</t>
  </si>
  <si>
    <t>ООО "СТРОЙ МОНТАЖ"</t>
  </si>
  <si>
    <t>443111, Российская Федерация, САМАРСКАЯ, САМАРА, НОВО-ВОКЗАЛЬНАЯ, ДОМ 146А, КВАРТИРА 62</t>
  </si>
  <si>
    <t>79879741858</t>
  </si>
  <si>
    <t>ГЕРАСИМОВ СЕРГЕЙ АНАТОЛЬЕВИЧ</t>
  </si>
  <si>
    <t>ООО "АВАНГАРД"</t>
  </si>
  <si>
    <t>443016, Российская Федерация, САМАРСКАЯ, САМАРА, 22 ПАРТСЪЕЗДА, ДОМ 45, ОФИС 403</t>
  </si>
  <si>
    <t>79371756360</t>
  </si>
  <si>
    <t>СОКОЛЬНИКОВ НИКОЛАЙ ВЕНИАМИНОВИЧ</t>
  </si>
  <si>
    <t>ООО "ТЕТ А ТЕТ "М"</t>
  </si>
  <si>
    <t>443029, Российская Федерация, Самарская обл., г. Самара, ул. Губанова, 21, 108, ОКАТО: 36401386000</t>
  </si>
  <si>
    <t>79371887277</t>
  </si>
  <si>
    <t>o.tetatetm@yandex.ru</t>
  </si>
  <si>
    <t>Фельдблит Денис Борисович</t>
  </si>
  <si>
    <t>ООО "СМК"</t>
  </si>
  <si>
    <t>443086, Российская Федерация, САМАРСКАЯ, САМАРА, ЕРОШЕВСКОГО, ДОМ 3А,ЛИТЕР С, ОФИС 30</t>
  </si>
  <si>
    <t>79639124700</t>
  </si>
  <si>
    <t>samaraa1984@mail.ru</t>
  </si>
  <si>
    <t>АМИРОВ АРИФ АМИР ОГЛЫ</t>
  </si>
  <si>
    <t>ООО "КОНВЕНТМОНТАЖ"</t>
  </si>
  <si>
    <t>78462001000</t>
  </si>
  <si>
    <t>ПЕТРОВ ВИТАЛИЙ ВЛАДИМИРОВИЧ</t>
  </si>
  <si>
    <t>ООО "СТРОЙБИЗНЕС"</t>
  </si>
  <si>
    <t>443086, Российская Федерация, Самарская обл., г. Самара, ул. Часовая, д. 6, 1 эт., 69/1, ОКАТО: 36401385000</t>
  </si>
  <si>
    <t>79272083779</t>
  </si>
  <si>
    <t>sb1002@mail.ru</t>
  </si>
  <si>
    <t>ГРАЧЕВ АЛЕКСАНДР НИКОЛАЕВИЧ</t>
  </si>
  <si>
    <t>ООО "СВ СТРОЙ-СЕРВИС"</t>
  </si>
  <si>
    <t>445011, Российская Федерация, САМАРСКАЯ, ТОЛЬЯТТИ, ЛЕНИНА, 93, 4</t>
  </si>
  <si>
    <t>79272682520</t>
  </si>
  <si>
    <t>sidorenkova.p@pravelar.ru</t>
  </si>
  <si>
    <t>СИДОРЕНКОВА ПОЛИНА АЛЕКСАНДРОВНА</t>
  </si>
  <si>
    <t>ООО  "ФАВОРИТ"</t>
  </si>
  <si>
    <t>443004, Российская Федерация, САМАРСКАЯ, САМАРА, ЕГОРОВА, 14, 65</t>
  </si>
  <si>
    <t>79277293748</t>
  </si>
  <si>
    <t>smrkaprem@gmail.com</t>
  </si>
  <si>
    <t>ВИНИЧЕНКО ОЛЬГА НИКОЛАЕВНА</t>
  </si>
  <si>
    <t>ООО"ВОЛГА СТРОЙ-СИСТЕМЫ"</t>
  </si>
  <si>
    <t>446442, Российская Федерация, САМАРСКАЯ, КИНЕЛЬ, ОВРАЖНАЯ, ДОМ 19, ОФИС 1</t>
  </si>
  <si>
    <t>79083888006</t>
  </si>
  <si>
    <t>kryuchin@inbox.ru</t>
  </si>
  <si>
    <t>КРЮЧИН АЛЕКСАНДР НИКОЛАЕВИЧ</t>
  </si>
  <si>
    <t>ООО "КРИСТАЛЛ"</t>
  </si>
  <si>
    <t>443063, Российская Федерация, САМАРСКАЯ, САМАРА, СРЕДНЕ-САДОВАЯ, ДОМ 42, КОМНАТА 1</t>
  </si>
  <si>
    <t>79879899999</t>
  </si>
  <si>
    <t>parus763@mail.ru</t>
  </si>
  <si>
    <t>АХМЕДОВ ИДАЯТ НАСИБ ОГЛЫ</t>
  </si>
  <si>
    <t>ООО "КОМПЛИТ"</t>
  </si>
  <si>
    <t>443041, Российская Федерация, Самарская обл., Самарская обл., г. Самара, ул. Ленинская, 168, ОКАТО: 36401385000</t>
  </si>
  <si>
    <t>79272036034</t>
  </si>
  <si>
    <t>komplit@list.ru</t>
  </si>
  <si>
    <t>АРЦЫБАСОВ СЕРГЕЙ АНАТОЛЬЕВИЧ</t>
  </si>
  <si>
    <t>ООО "УСЭМ"</t>
  </si>
  <si>
    <t>460048, Российская Федерация, Оренбургская обл., г. Оренбург, пр-кт Победы, дом 160, 77, ОКАТО: 53401000000</t>
  </si>
  <si>
    <t>79292827117</t>
  </si>
  <si>
    <t>zaharov4568@yandex.ru</t>
  </si>
  <si>
    <t>ЗАХАРОВ ПАВЕЛ АЛЕКСАНДРОВИЧ</t>
  </si>
  <si>
    <t>ООО "СК ДЕВЕС"</t>
  </si>
  <si>
    <t>443035, Российская Федерация, САМАРСКАЯ, САМАРА, КИРОВА, ДОМ 255, ОФИС 326</t>
  </si>
  <si>
    <t>79277332593</t>
  </si>
  <si>
    <t>vitragst@mail.ru</t>
  </si>
  <si>
    <t>БАЙГУШОВ АНДРЕЙ НИКОЛАЕВИЧ</t>
  </si>
  <si>
    <t>ООО "КАХМАН ЛИФТ СЕРВИС"</t>
  </si>
  <si>
    <t>353380, Российская Федерация, КРАСНОДАРСКИЙ, КРЫМСК, ПРИВОКЗАЛЬНАЯ, ДОМ 70 А, ЭТ. 1 ОФИС 1</t>
  </si>
  <si>
    <t>79273370113</t>
  </si>
  <si>
    <t>kahman@inbox.ru</t>
  </si>
  <si>
    <t>ТРОЦЕНКО ЕКАТЕРИНА АНАТОЛЬЕВНА</t>
  </si>
  <si>
    <t>ООО "ТИС"</t>
  </si>
  <si>
    <t>445030, Российская Федерация, САМАРСКАЯ, ТОЛЬЯТТИ, ТОПОЛИНАЯ, ДОМ 24А, ОФИС 24</t>
  </si>
  <si>
    <t>79198147472</t>
  </si>
  <si>
    <t>tehnoinveststroy@mail.ru</t>
  </si>
  <si>
    <t>СПИЦА ЮЛИЯ КОНСТАНТИНОВНА</t>
  </si>
  <si>
    <t>ООО "СИБИРСКАЯ ЭКСПЕРТНАЯ КОМПАНИЯ"</t>
  </si>
  <si>
    <t>73832923332</t>
  </si>
  <si>
    <t>ooosek@ngs.ru</t>
  </si>
  <si>
    <t>350049, Российская Федерация, Краснодарский край, г. Краснодар, проезд. Луговой, дом 10, офис 1, ОКАТО: 03401370000</t>
  </si>
  <si>
    <t>79181594484</t>
  </si>
  <si>
    <t>stropt123@yandex.ru</t>
  </si>
  <si>
    <t>ЖУЧЕНКО ЕКАТЕРИНА АЛЕКСАНДРОВНА</t>
  </si>
  <si>
    <t>ООО "ЦЕНАСТРОЙКОНСАЛТ"</t>
  </si>
  <si>
    <t>410012, Российская Федерация, Саратовская обл., г. Саратов, ул. Московская, 91, ОКАТО: 63401000000</t>
  </si>
  <si>
    <t>+7(937)6321428</t>
  </si>
  <si>
    <t>zenastroykonsalt@mail.ru</t>
  </si>
  <si>
    <t>Миронов Вячеслав Николаевич</t>
  </si>
  <si>
    <t>ООО "РЕГИОН"</t>
  </si>
  <si>
    <t>info@sk-region.org</t>
  </si>
  <si>
    <t>СУВОРОВА ПЕЛАГЕЯ ИВАНОВНА</t>
  </si>
  <si>
    <t>446201, Российская Федерация, Самарская обл., г. Новокуйбышевск, территория Промзона Остановка Расширение Фабрика Кухня, литера АА1, офис 10, ОКАТО: 36413000000</t>
  </si>
  <si>
    <t>00631972189720200001</t>
  </si>
  <si>
    <t>00631922981520200000</t>
  </si>
  <si>
    <t>00631923070820200001</t>
  </si>
  <si>
    <t>00631705961420200000</t>
  </si>
  <si>
    <t>00631623311520200001</t>
  </si>
  <si>
    <t>00636705932020200000</t>
  </si>
  <si>
    <t>00631615207120200001</t>
  </si>
  <si>
    <t>00632120742420200001</t>
  </si>
  <si>
    <t>00631402914620200001</t>
  </si>
  <si>
    <t>00635002809920200001</t>
  </si>
  <si>
    <t>00631921735120200001</t>
  </si>
  <si>
    <t>00631607304520200000</t>
  </si>
  <si>
    <t>00560917674720200003</t>
  </si>
  <si>
    <t>00631213423320200000</t>
  </si>
  <si>
    <t>00631972189720200000</t>
  </si>
  <si>
    <t>00631923070820200000</t>
  </si>
  <si>
    <t>00631623311520200000</t>
  </si>
  <si>
    <t>00026807715920200012</t>
  </si>
  <si>
    <t>00631615207120200000</t>
  </si>
  <si>
    <t>00632120742420200000</t>
  </si>
  <si>
    <t>00631402914620200000</t>
  </si>
  <si>
    <t>00631801188720200002</t>
  </si>
  <si>
    <t>00632129571020200000</t>
  </si>
  <si>
    <t>00631921735120200000</t>
  </si>
  <si>
    <t>00635002809920200000</t>
  </si>
  <si>
    <t>00540135075620200001</t>
  </si>
  <si>
    <t>00560917674720200002</t>
  </si>
  <si>
    <t>00632002823920200000</t>
  </si>
  <si>
    <t>00026807715920200011</t>
  </si>
  <si>
    <t>00645406672620200001</t>
  </si>
  <si>
    <t>00110205769620200014</t>
  </si>
  <si>
    <t>00631213442720200002</t>
  </si>
  <si>
    <t>00770643795920200002</t>
  </si>
  <si>
    <t>00631213442720200001</t>
  </si>
  <si>
    <t>107564, г. Москва, проезд Погонный д. 2, кв. 17</t>
  </si>
  <si>
    <t>119415, ГОРОД МОСКВА, ПРОСПЕКТ ВЕРНАДСКОГО, ДОМ 37, КОРПУС 2, ЭТ 4 ПОМ I КОМ 48</t>
  </si>
  <si>
    <t>420054, РЕСПУБЛИКА ТАТАРСТАН, ГОРОД КАЗАНЬ, УЛИЦА ТЕХНИЧЕСКАЯ, 10</t>
  </si>
  <si>
    <t>350001, КРАЙ КРАСНОДАРСКИЙ, ГОРОД КРАСНОДАР, УЛИЦА ИМ. ВИШНЯКОВОЙ, ДОМ 2, ПОМЕЩЕНИЕ 6</t>
  </si>
  <si>
    <t>660043, КРАСНОЯРСКИЙ КРАЙ, КРАСНОЯРСК ГОРОД, ЛИНЕЙНАЯ УЛИЦА, 99, ПОМЕЩЕНИЕ 327</t>
  </si>
  <si>
    <t>Метцгер Сергей Владимирович</t>
  </si>
  <si>
    <t>Милованов Вадим Васильевич</t>
  </si>
  <si>
    <t>400005, ОБЛАСТЬ ВОЛГОГРАДСКАЯ, ГОРОД ВОЛГОГРАД, УЛИЦА ИМ ЗЕМЛЯНСКОГО, ДОМ 5, ОФИС 4</t>
  </si>
  <si>
    <t>153023, ИВАНОВСКАЯ ОБЛАСТЬ, ГОРОД ИВАНОВО, УЛИЦА РЕВОЛЮЦИОННАЯ, ДОМ 20Б, ПОМЕЩЕНИЕ 1007</t>
  </si>
  <si>
    <t>Демиденко Андрей Александрович</t>
  </si>
  <si>
    <t>612960, ОБЛАСТЬ КИРОВСКАЯ, РАЙОН ВЯТСКОПОЛЯНСКИЙ, ГОРОД ВЯТСКИЕ ПОЛЯНЫ, ПРОМЗОНА ПРОМПАРК</t>
  </si>
  <si>
    <t>141720, МОСКОВСКАЯ ОБЛАСТЬ, ГОРОД ДОЛГОПРУДНЫЙ, ПРОЕЗД ЛИХАЧЕВСКИЙ, 26</t>
  </si>
  <si>
    <t>Косякова Оксана Сергеевна</t>
  </si>
  <si>
    <t>143302, ОБЛАСТЬ МОСКОВСКАЯ, ГОРОД НАРО-ФОМИНСК, УЛИЦА МОСКОВСКАЯ, ДОМ 8, ПОМЕЩЕНИЕ 38/2</t>
  </si>
  <si>
    <t>Анциферов Роман Георгиевич</t>
  </si>
  <si>
    <t>140080, ОБЛАСТЬ МОСКОВСКАЯ, ГОРОД ЛЫТКАРИНО, ТЕРРИТОРИЯ ДЕТСКИЙ ГОРОДОК ЗИЛ, КОРПУС 48</t>
  </si>
  <si>
    <t>603134, НИЖЕГОРОДСКАЯ ОБЛАСТЬ, ГОРОД НИЖНИЙ НОВГОРОД, УЛИЦА КОСТИНА, 2, 18</t>
  </si>
  <si>
    <t>Ромбальский Игорь Олегович</t>
  </si>
  <si>
    <t>127055, ГОРОД МОСКВА, УЛИЦА ОБРАЗЦОВА, ДОМ 7, ПОД/ЭТ/ПОМ 1/2/216</t>
  </si>
  <si>
    <t>ССидоров Алексей Александрович</t>
  </si>
  <si>
    <t>108851, МОСКВА ГОРОД, ЩЕРБИНКА ГОРОД, ПЕРВОМАЙСКАЯ УЛИЦА, ДОМ 6, ЭТ/КАБ 2/201</t>
  </si>
  <si>
    <t>Артемьев Антон Евгеньевич</t>
  </si>
  <si>
    <t>603002, НИЖЕГОРОДСКАЯ ОБЛАСТЬ, ГОРОД НИЖНИЙ НОВГОРОД, УЛИЦА ИНТЕРНАЦИОНАЛЬНАЯ, ДОМ 100, ЛИТЕРА Б, ПОМЕЩЕНИЕ 25</t>
  </si>
  <si>
    <t>630099, НОВОСИБИРСКАЯ ОБЛАСТЬ, ГОРОД НОВОСИБИРСК, УЛИЦА ДЕПУТАТСКАЯ, ДОМ 1, ОФИС 202</t>
  </si>
  <si>
    <t>Закорюкин Евгений Евгеньевич</t>
  </si>
  <si>
    <t>644035, ОМСКАЯ ОБЛАСТЬ, ГОРОД ОМСК, ПРОСПЕКТ ГУБКИНА, 22, 2</t>
  </si>
  <si>
    <t>Босенко Дмитрий Иванович</t>
  </si>
  <si>
    <t>ООО "ИНЖИНИРИНГ-СТРОЙПРОЕКТ"</t>
  </si>
  <si>
    <t>443070, Российская Федерация, Самарская обл., г. Самара, ул. Партизанская, 86, 520, ОКАТО: 36401364000</t>
  </si>
  <si>
    <t>78462010803</t>
  </si>
  <si>
    <t>engineeringsp@samaralan.ru</t>
  </si>
  <si>
    <t>ООО "ГСП"</t>
  </si>
  <si>
    <t>634009, Российская Федерация, Томская обл., г. Томск, ул. Войкова, 70, ОКАТО: 69401000000</t>
  </si>
  <si>
    <t>79138299702</t>
  </si>
  <si>
    <t>qwert578@yandex.ru</t>
  </si>
  <si>
    <t>ЯКОВЛЕВ ЮРИЙ АНАТОЛЬЕВИЧ</t>
  </si>
  <si>
    <t>ООО "ИНЖЕНЕРНЫЕ СИСТЕМЫ"</t>
  </si>
  <si>
    <t>195271, Российская Федерация, САНКТ-ПЕТЕРБУРГ, КОНДРАТЬЕВСКИЙ, ДОМ 70,КОРПУС 1 ЛИТЕР А, КВАРТИРА 908</t>
  </si>
  <si>
    <t>79171404191</t>
  </si>
  <si>
    <t>in-sistem63@mail.ru</t>
  </si>
  <si>
    <t>ВОРОНЦОВ ГЕОРГИЙ ЮРЬЕВИЧ</t>
  </si>
  <si>
    <t>ООО "ССК"</t>
  </si>
  <si>
    <t>440003, Российская Федерация, ПЕНЗЕНСКАЯ, ПЕНЗА, ИНДУСТРИАЛЬНАЯ, ВЛД 38, ОФИС 210</t>
  </si>
  <si>
    <t>78412304063</t>
  </si>
  <si>
    <t>ooosskstroy@mail.ru</t>
  </si>
  <si>
    <t>ЗОРИНА ЛЮДМИЛА НИКОЛАЕВНА</t>
  </si>
  <si>
    <t>ООО "СКЛАД58"</t>
  </si>
  <si>
    <t>440003, Российская Федерация, Пензенская обл., г. Пенза, ул. Индустриальная, 38, ОКАТО: 56401377000</t>
  </si>
  <si>
    <t>sclad58@mail.ru</t>
  </si>
  <si>
    <t>ПОСТНИКОВ СТАНИСЛАВ ВЛАДИМИРОВИЧ</t>
  </si>
  <si>
    <t>ООО "ЦЛУ"</t>
  </si>
  <si>
    <t>108851, Российская Федерация, г. Москва, г. Щербинка, ул. Люблинская, 7а, этаж 3 ком 1, ОКАТО: 45297581001</t>
  </si>
  <si>
    <t>74957396706</t>
  </si>
  <si>
    <t>lavrov@tradelift.ru</t>
  </si>
  <si>
    <t>МИХАЙЛОВ АЛЕКСЕЙ АЛЕКСАНДРОВИЧ</t>
  </si>
  <si>
    <t>ООО "ЛИФТ-СТРОЙ КОМПАНИЯ"</t>
  </si>
  <si>
    <t>420133, Российская Федерация, Респ. Татарстан, г. Казань, Пр.Ямашева, дом 102а, офис 7, ОКАТО: 82401379000</t>
  </si>
  <si>
    <t>78435255821</t>
  </si>
  <si>
    <t>lsk116@mail.ru</t>
  </si>
  <si>
    <t>ГАРИПОВ ДИНАР ДАНИСОВИЧ</t>
  </si>
  <si>
    <t>443081, Российская Федерация, Самарская обл., г. Самара, 22 Партсъезда, 191, 208, ОКАТО: 36401000000</t>
  </si>
  <si>
    <t>79171075052</t>
  </si>
  <si>
    <t>ssa@lift-63.ru</t>
  </si>
  <si>
    <t>СЕРДОБИНЦЕВ СЕРГЕЙ АЛЕКСАНДРОВИЧ</t>
  </si>
  <si>
    <t>644035, Российская Федерация, Омская обл., г. Омск, 22, корпус 2, ОКАТО: 52401000000</t>
  </si>
  <si>
    <t>+7(3812)378474</t>
  </si>
  <si>
    <t>БОСЕНКО ДМИТРИЙ ИВАНОВИЧ</t>
  </si>
  <si>
    <t>629001, Российская Федерация, Ямало-Ненецкий АО, г. Салехард, ул. Приозерная, ДОМ 14, ОКАТО: 71171000000</t>
  </si>
  <si>
    <t>73462550585709</t>
  </si>
  <si>
    <t>tender@import-lift.ru</t>
  </si>
  <si>
    <t>ООО "СДИ"</t>
  </si>
  <si>
    <t>443080, Российская Федерация, САМАРСКАЯ, САМАРА, РЕВОЛЮЦИОННАЯ, ДОМ 70,ЛИТЕР 2, ОФИС 312</t>
  </si>
  <si>
    <t>78462217170</t>
  </si>
  <si>
    <t>SDI-Proekt@yandex.ru</t>
  </si>
  <si>
    <t>НАЗИН АЛЕКСАНДР СЕРГЕЕВИЧ</t>
  </si>
  <si>
    <t>445040, Российская Федерация, САМАРСКАЯ, ТОЛЬЯТТИ, ТУПОЛЕВА, 14, 74</t>
  </si>
  <si>
    <t>79023734220</t>
  </si>
  <si>
    <t>agrostroy.snab@mail.ru</t>
  </si>
  <si>
    <t>ГУСЕВА ЕЛЕНА ВИКТОРОВНА</t>
  </si>
  <si>
    <t>ООО "СОФИТСТРОЙ"</t>
  </si>
  <si>
    <t>445007, Российская Федерация, САМАРСКАЯ, ТОЛЬЯТТИ, ЛАРИНА, ДОМ 151, КОМНАТА 19</t>
  </si>
  <si>
    <t>79278945952</t>
  </si>
  <si>
    <t>tskborey@mail.ru</t>
  </si>
  <si>
    <t>ЗОРИН АЛЕКСАНДР ИВАНОВИЧ</t>
  </si>
  <si>
    <t>ООО "РЕФОРМИНГ-ЦЕНТР"</t>
  </si>
  <si>
    <t>445024, Российская Федерация, САМАРСКАЯ, ТОЛЬЯТТИ, ЮЖНОЕ, 36</t>
  </si>
  <si>
    <t>79270074403</t>
  </si>
  <si>
    <t>ooo.reforming-centr@yandex.ru</t>
  </si>
  <si>
    <t>ПОГРЕБНОЙ АЛЕКСАНДР ИВАНОВИЧ</t>
  </si>
  <si>
    <t>ООО "СПЕЦСТРОЙ"</t>
  </si>
  <si>
    <t>443013, Российская Федерация, Самарская обл., г. Самара, ул. Чернореченская, 50, 426, ОКАТО: 36401000000</t>
  </si>
  <si>
    <t>79198002626</t>
  </si>
  <si>
    <t>knspecstroy@mail.ru</t>
  </si>
  <si>
    <t>КОГИНОВ НИКИТА ВИКТОРОВИЧ</t>
  </si>
  <si>
    <t>ООО "ИСКС"</t>
  </si>
  <si>
    <t>443539, Российская Федерация, САМАРСКАЯ, ДОМ 22 А, КВАРТИРА 53</t>
  </si>
  <si>
    <t>79277254255</t>
  </si>
  <si>
    <t>ooo-iskset@bk.ru</t>
  </si>
  <si>
    <t>ТОКАРЕВ АЛЕКСАНДР ВЛАДИМИРОВИЧ</t>
  </si>
  <si>
    <t>ООО "ФАВОРИТ"</t>
  </si>
  <si>
    <t>443023, Российская Федерация, САМАРСКАЯ, САМАРА, ПЕРЕКОПСКАЯ, ДОМ 5А, КВАРТИРА 1</t>
  </si>
  <si>
    <t>79279032380</t>
  </si>
  <si>
    <t>skdost@mail.ru</t>
  </si>
  <si>
    <t>КУЗНЕЦОВ АНДРЕЙ ВИКТОРОВИЧ</t>
  </si>
  <si>
    <t>ООО "СОЮЗ-М"</t>
  </si>
  <si>
    <t>443044, Российская Федерация, Самарская обл., г. Самара, п. Зубчаниновка, Арматурная, дом 2, офис2, ОКАТО: 36401368000</t>
  </si>
  <si>
    <t>79033099074</t>
  </si>
  <si>
    <t>szmg@szmg.ru</t>
  </si>
  <si>
    <t>МАХМУДОВ ДАЯНАТ ЗИЯДДИН ОГЛЫ</t>
  </si>
  <si>
    <t>ООО "АВАНТАЖ"</t>
  </si>
  <si>
    <t>443022, Российская Федерация, САМАРСКАЯ, САМАРА, ЗАВОДСКОЕ, ДОМ 1, ОФИС 403</t>
  </si>
  <si>
    <t>79171607710</t>
  </si>
  <si>
    <t>Anb_89@bk.ru</t>
  </si>
  <si>
    <t>БИЗЯЕВ АЛЕКСЕЙ НИКОЛАЕВИЧ</t>
  </si>
  <si>
    <t>ООО "ОНИКС"</t>
  </si>
  <si>
    <t>445051, Российская Федерация, Самарская обл., г. Тольятти, ул. Фрунзе, дом 8, офис 801 Г, ОКАТО: 36440363000</t>
  </si>
  <si>
    <t>79171174972</t>
  </si>
  <si>
    <t>oniks-tlt@mail.ru</t>
  </si>
  <si>
    <t>МЕЩЕРЯКОВ АЛЕКСЕЙ НИКИТОВИЧ</t>
  </si>
  <si>
    <t>ООО "АСП"</t>
  </si>
  <si>
    <t>445056, Российская Федерация, САМАРСКАЯ, ТОЛЬЯТТИ, 40 ЛЕТ ПОБЕДЫ, ДОМ 70, КВАРТИРА 4</t>
  </si>
  <si>
    <t>79171311258</t>
  </si>
  <si>
    <t>katya.market1103@mail.ru</t>
  </si>
  <si>
    <t>АНТИПОВА ЕКАТЕРИНА АЛЕКСАНДРОВНА</t>
  </si>
  <si>
    <t>ООО "ТЕПЛОВЕНТ"</t>
  </si>
  <si>
    <t>Российская Федерация, ТРАНСПОРТНАЯ, ОФИС  5</t>
  </si>
  <si>
    <t>78482650111106</t>
  </si>
  <si>
    <t>tender@teplovent63.ru</t>
  </si>
  <si>
    <t>МАРЧЕНКО ВЯЧЕСЛАВ ЕВГЕНЬЕВИЧ</t>
  </si>
  <si>
    <t>625005, Российская Федерация, Тюменская обл., г. Тюмень, проезд Солнечный, д.21, офис 309, ОКАТО: 71401000000</t>
  </si>
  <si>
    <t>79222530100</t>
  </si>
  <si>
    <t>ООО "АВГИР"</t>
  </si>
  <si>
    <t>443030, Российская Федерация, САМАРСКАЯ, САМАРА, НИКИТИНСКАЯ, 5/28</t>
  </si>
  <si>
    <t>79649896526</t>
  </si>
  <si>
    <t>avgir@inbox.ru</t>
  </si>
  <si>
    <t>КОЖЕВНИКОВ СЕРГЕЙ АЛЕКСАНДРОВИЧ</t>
  </si>
  <si>
    <t>ООО "ИТР"</t>
  </si>
  <si>
    <t>443068, Российская Федерация, САМАРСКАЯ, САМАРА, НОВО-САДОВАЯ, ДОМ 106М,ЛИТЕРА А1, ОФИС Н12</t>
  </si>
  <si>
    <t>79272608768</t>
  </si>
  <si>
    <t>МИРОНОВ ВИКТОР ВИКТОРОВИЧ</t>
  </si>
  <si>
    <t>ООО "ТРАНССВЕТСТРОЙ"</t>
  </si>
  <si>
    <t>443069, Российская Федерация, Самарская обл., г. Самара, ул. Мориса Тореза, ДОМ 67, КОМНАТА  17, ОКАТО: 36401000000</t>
  </si>
  <si>
    <t>+8(987)9273595</t>
  </si>
  <si>
    <t>oberon2006@mail.ru</t>
  </si>
  <si>
    <t>АНИКИН ПАВЕЛ АЛЕКСАНДРОВИЧ</t>
  </si>
  <si>
    <t>ООО "МДМ-РЕКСТРОЙ"</t>
  </si>
  <si>
    <t>192076, Российская Федерация, САНКТ-ПЕТЕРБУРГ, ШЛИССЕЛЬБУРГСКИЙ, ДОМ 24,КОРПУС 1 ЛИТЕР А, ПОМЕЩЕНИЕ 7-Н ОФИС 33Б</t>
  </si>
  <si>
    <t>79023769524</t>
  </si>
  <si>
    <t>mastyaev.mdm@gmail.com</t>
  </si>
  <si>
    <t>МАСТЯЕВ ДЕНИС МИХАЙЛОВИЧ</t>
  </si>
  <si>
    <t>25 000 000,00</t>
  </si>
  <si>
    <t>00631112608520210001</t>
  </si>
  <si>
    <t>50 000 000,00</t>
  </si>
  <si>
    <t>00701705122120210001</t>
  </si>
  <si>
    <t>00773318731320210000</t>
  </si>
  <si>
    <t>60 000 000,00</t>
  </si>
  <si>
    <t>00780629735020210000</t>
  </si>
  <si>
    <t>00583707758320210005</t>
  </si>
  <si>
    <t>00583665554520210004</t>
  </si>
  <si>
    <t>00775102391020210001</t>
  </si>
  <si>
    <t>3 000 000 000,00</t>
  </si>
  <si>
    <t>00165720181220210002</t>
  </si>
  <si>
    <t>500 000 000,00</t>
  </si>
  <si>
    <t>00631969006020210000</t>
  </si>
  <si>
    <t>00550109436920210006</t>
  </si>
  <si>
    <t>00890102144120210000</t>
  </si>
  <si>
    <t>00631213423320210000</t>
  </si>
  <si>
    <t>00165720181220210001</t>
  </si>
  <si>
    <t>00631624365020210000</t>
  </si>
  <si>
    <t>00632129056720210001</t>
  </si>
  <si>
    <t>00583707758320210004</t>
  </si>
  <si>
    <t>00583665554520210003</t>
  </si>
  <si>
    <t>00632129571020210000</t>
  </si>
  <si>
    <t>00632135940220210002</t>
  </si>
  <si>
    <t>00632123590420210000</t>
  </si>
  <si>
    <t>00632504906320210000</t>
  </si>
  <si>
    <t>00631112608520210000</t>
  </si>
  <si>
    <t>00633008750820210000</t>
  </si>
  <si>
    <t>00631712226320210000</t>
  </si>
  <si>
    <t>00631216287220210000</t>
  </si>
  <si>
    <t>00631802403620210000</t>
  </si>
  <si>
    <t>00632002904920210000</t>
  </si>
  <si>
    <t>00632005508820210000</t>
  </si>
  <si>
    <t>00632131654320210000</t>
  </si>
  <si>
    <t>00720216258220210004</t>
  </si>
  <si>
    <t>00860226433320210003</t>
  </si>
  <si>
    <t>00550109436920210005</t>
  </si>
  <si>
    <t>00632129056720210000</t>
  </si>
  <si>
    <t>00631557748020210000</t>
  </si>
  <si>
    <t>00631818450520210000</t>
  </si>
  <si>
    <t>00631116718720210000</t>
  </si>
  <si>
    <t>00783806198120210000</t>
  </si>
  <si>
    <t>ООО "АГРО-СТРОЙ-СНАБ"</t>
  </si>
  <si>
    <t>ООО "СДС ЛИФТ"</t>
  </si>
  <si>
    <t>Дата окончания нахождения в реестре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</si>
</sst>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u/>
      <sz val="11"/>
      <color rgb="FF0000FF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right" vertical="center" wrapText="1"/>
    </xf>
  </cellXfs>
  <cellStyles count="2">
    <cellStyle name="HyperLink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89"/>
      <color rgb="FFFF8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2"/>
  <sheetViews>
    <sheetView tabSelected="1" zoomScale="70" zoomScaleNormal="70" workbookViewId="0">
      <pane ySplit="1" topLeftCell="A2" activePane="bottomLeft" state="frozen"/>
      <selection pane="bottomLeft" activeCell="C329" sqref="C329"/>
    </sheetView>
  </sheetViews>
  <sheetFormatPr defaultRowHeight="15" x14ac:dyDescent="0.25"/>
  <cols>
    <col min="1" max="1" width="9.140625" style="17"/>
    <col min="2" max="2" width="39.140625" customWidth="1"/>
    <col min="3" max="3" width="50" customWidth="1"/>
    <col min="4" max="4" width="20" customWidth="1"/>
    <col min="5" max="5" width="18" customWidth="1"/>
    <col min="6" max="6" width="19.42578125" style="19" customWidth="1"/>
    <col min="7" max="7" width="35" style="6" customWidth="1"/>
    <col min="8" max="8" width="20" customWidth="1"/>
    <col min="9" max="9" width="56.5703125" style="6" customWidth="1"/>
    <col min="10" max="10" width="28" customWidth="1"/>
    <col min="11" max="11" width="20" customWidth="1"/>
    <col min="12" max="12" width="28" customWidth="1"/>
    <col min="13" max="14" width="20" customWidth="1"/>
    <col min="15" max="15" width="40" customWidth="1"/>
  </cols>
  <sheetData>
    <row r="1" spans="1:15" s="9" customFormat="1" ht="165" x14ac:dyDescent="0.25">
      <c r="A1" s="20" t="s">
        <v>568</v>
      </c>
      <c r="B1" s="8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1386</v>
      </c>
      <c r="O1" s="7" t="s">
        <v>12</v>
      </c>
    </row>
    <row r="2" spans="1:15" s="6" customFormat="1" ht="30" x14ac:dyDescent="0.25">
      <c r="A2" s="27">
        <v>1</v>
      </c>
      <c r="B2" s="4" t="s">
        <v>1154</v>
      </c>
      <c r="C2" s="10" t="s">
        <v>1193</v>
      </c>
      <c r="D2" s="15">
        <v>1102057696</v>
      </c>
      <c r="E2" s="28" t="str">
        <f>"+7 495 070-57-05"</f>
        <v>+7 495 070-57-05</v>
      </c>
      <c r="F2" s="2" t="s">
        <v>1155</v>
      </c>
      <c r="G2" s="2" t="s">
        <v>1156</v>
      </c>
      <c r="H2" s="1" t="s">
        <v>18</v>
      </c>
      <c r="I2" s="5" t="s">
        <v>352</v>
      </c>
      <c r="J2" s="11">
        <v>60000000</v>
      </c>
      <c r="K2" s="22">
        <v>44146</v>
      </c>
      <c r="L2" s="1" t="s">
        <v>1188</v>
      </c>
      <c r="M2" s="22">
        <v>44146</v>
      </c>
      <c r="N2" s="22">
        <f>EDATE(M2,36)</f>
        <v>45241</v>
      </c>
      <c r="O2" s="2" t="s">
        <v>20</v>
      </c>
    </row>
    <row r="3" spans="1:15" s="6" customFormat="1" ht="60" x14ac:dyDescent="0.25">
      <c r="A3" s="27">
        <v>2</v>
      </c>
      <c r="B3" s="4" t="s">
        <v>1247</v>
      </c>
      <c r="C3" s="2" t="s">
        <v>1248</v>
      </c>
      <c r="D3" s="15">
        <v>1657201812</v>
      </c>
      <c r="E3" s="2" t="s">
        <v>1249</v>
      </c>
      <c r="F3" s="2" t="s">
        <v>1250</v>
      </c>
      <c r="G3" s="2" t="s">
        <v>1251</v>
      </c>
      <c r="H3" s="1" t="s">
        <v>18</v>
      </c>
      <c r="I3" s="5" t="s">
        <v>746</v>
      </c>
      <c r="J3" s="29" t="s">
        <v>1352</v>
      </c>
      <c r="K3" s="22">
        <v>44251</v>
      </c>
      <c r="L3" s="1" t="s">
        <v>1353</v>
      </c>
      <c r="M3" s="22">
        <v>44251</v>
      </c>
      <c r="N3" s="22">
        <f t="shared" ref="N3:N65" si="0">EDATE(M3,36)</f>
        <v>45346</v>
      </c>
      <c r="O3" s="2" t="s">
        <v>20</v>
      </c>
    </row>
    <row r="4" spans="1:15" s="6" customFormat="1" ht="90" x14ac:dyDescent="0.25">
      <c r="A4" s="27">
        <v>3</v>
      </c>
      <c r="B4" s="4" t="s">
        <v>1247</v>
      </c>
      <c r="C4" s="2" t="s">
        <v>1248</v>
      </c>
      <c r="D4" s="15">
        <v>1657201812</v>
      </c>
      <c r="E4" s="2" t="s">
        <v>1249</v>
      </c>
      <c r="F4" s="2" t="s">
        <v>1250</v>
      </c>
      <c r="G4" s="2" t="s">
        <v>1251</v>
      </c>
      <c r="H4" s="1" t="s">
        <v>18</v>
      </c>
      <c r="I4" s="5" t="s">
        <v>748</v>
      </c>
      <c r="J4" s="29" t="s">
        <v>1344</v>
      </c>
      <c r="K4" s="22">
        <v>44251</v>
      </c>
      <c r="L4" s="1" t="s">
        <v>1359</v>
      </c>
      <c r="M4" s="22">
        <v>44251</v>
      </c>
      <c r="N4" s="22">
        <f t="shared" si="0"/>
        <v>45346</v>
      </c>
      <c r="O4" s="2" t="s">
        <v>20</v>
      </c>
    </row>
    <row r="5" spans="1:15" s="6" customFormat="1" ht="90" x14ac:dyDescent="0.25">
      <c r="A5" s="27">
        <v>4</v>
      </c>
      <c r="B5" s="4" t="s">
        <v>124</v>
      </c>
      <c r="C5" s="10" t="s">
        <v>1194</v>
      </c>
      <c r="D5" s="15">
        <v>1659030513</v>
      </c>
      <c r="E5" s="28" t="str">
        <f>"+7 843 278-42-71"</f>
        <v>+7 843 278-42-71</v>
      </c>
      <c r="F5" s="2" t="s">
        <v>125</v>
      </c>
      <c r="G5" s="5" t="s">
        <v>126</v>
      </c>
      <c r="H5" s="1" t="s">
        <v>18</v>
      </c>
      <c r="I5" s="3" t="s">
        <v>748</v>
      </c>
      <c r="J5" s="11">
        <v>25000000</v>
      </c>
      <c r="K5" s="22">
        <v>43367</v>
      </c>
      <c r="L5" s="1" t="s">
        <v>127</v>
      </c>
      <c r="M5" s="22">
        <v>43367</v>
      </c>
      <c r="N5" s="22">
        <f t="shared" si="0"/>
        <v>44463</v>
      </c>
      <c r="O5" s="2" t="s">
        <v>20</v>
      </c>
    </row>
    <row r="6" spans="1:15" s="6" customFormat="1" ht="45" x14ac:dyDescent="0.25">
      <c r="A6" s="27">
        <v>5</v>
      </c>
      <c r="B6" s="4" t="s">
        <v>625</v>
      </c>
      <c r="C6" s="10" t="s">
        <v>1195</v>
      </c>
      <c r="D6" s="15">
        <v>2312227579</v>
      </c>
      <c r="E6" s="10" t="str">
        <f>"+7 988 240-91-53"</f>
        <v>+7 988 240-91-53</v>
      </c>
      <c r="F6" s="2" t="s">
        <v>683</v>
      </c>
      <c r="G6" s="10" t="s">
        <v>1198</v>
      </c>
      <c r="H6" s="1" t="s">
        <v>18</v>
      </c>
      <c r="I6" s="5" t="s">
        <v>352</v>
      </c>
      <c r="J6" s="11">
        <v>60000000</v>
      </c>
      <c r="K6" s="22">
        <v>43915</v>
      </c>
      <c r="L6" s="1" t="s">
        <v>765</v>
      </c>
      <c r="M6" s="22">
        <v>43915</v>
      </c>
      <c r="N6" s="22">
        <f t="shared" si="0"/>
        <v>45010</v>
      </c>
      <c r="O6" s="2" t="s">
        <v>20</v>
      </c>
    </row>
    <row r="7" spans="1:15" s="6" customFormat="1" ht="90" x14ac:dyDescent="0.25">
      <c r="A7" s="27">
        <v>6</v>
      </c>
      <c r="B7" s="23" t="s">
        <v>828</v>
      </c>
      <c r="C7" s="10" t="s">
        <v>1196</v>
      </c>
      <c r="D7" s="15">
        <v>2464017992</v>
      </c>
      <c r="E7" s="2" t="str">
        <f>"+7 904 895-70-65"</f>
        <v>+7 904 895-70-65</v>
      </c>
      <c r="F7" s="2" t="s">
        <v>871</v>
      </c>
      <c r="G7" s="10" t="s">
        <v>1197</v>
      </c>
      <c r="H7" s="1">
        <v>3</v>
      </c>
      <c r="I7" s="5" t="s">
        <v>748</v>
      </c>
      <c r="J7" s="25">
        <v>25000000</v>
      </c>
      <c r="K7" s="22">
        <v>43978</v>
      </c>
      <c r="L7" s="1" t="s">
        <v>901</v>
      </c>
      <c r="M7" s="22">
        <v>43978</v>
      </c>
      <c r="N7" s="22">
        <f t="shared" si="0"/>
        <v>45073</v>
      </c>
      <c r="O7" s="2" t="s">
        <v>20</v>
      </c>
    </row>
    <row r="8" spans="1:15" s="6" customFormat="1" ht="90" x14ac:dyDescent="0.25">
      <c r="A8" s="27">
        <v>7</v>
      </c>
      <c r="B8" s="4" t="s">
        <v>572</v>
      </c>
      <c r="C8" s="10" t="s">
        <v>1199</v>
      </c>
      <c r="D8" s="15">
        <v>3444269055</v>
      </c>
      <c r="E8" s="2" t="str">
        <f>"+7 8442 297-08-6"</f>
        <v>+7 8442 297-08-6</v>
      </c>
      <c r="F8" s="2" t="s">
        <v>45</v>
      </c>
      <c r="G8" s="5" t="s">
        <v>813</v>
      </c>
      <c r="H8" s="1" t="s">
        <v>18</v>
      </c>
      <c r="I8" s="3" t="s">
        <v>748</v>
      </c>
      <c r="J8" s="11">
        <v>25000000</v>
      </c>
      <c r="K8" s="22">
        <v>43454</v>
      </c>
      <c r="L8" s="1" t="s">
        <v>46</v>
      </c>
      <c r="M8" s="22">
        <v>43454</v>
      </c>
      <c r="N8" s="22">
        <f t="shared" si="0"/>
        <v>44550</v>
      </c>
      <c r="O8" s="2" t="s">
        <v>20</v>
      </c>
    </row>
    <row r="9" spans="1:15" s="6" customFormat="1" ht="90" x14ac:dyDescent="0.25">
      <c r="A9" s="27">
        <v>8</v>
      </c>
      <c r="B9" s="4" t="s">
        <v>662</v>
      </c>
      <c r="C9" s="10" t="s">
        <v>1200</v>
      </c>
      <c r="D9" s="15">
        <v>3702541990</v>
      </c>
      <c r="E9" s="2" t="str">
        <f>"+7 493 258-13-23"</f>
        <v>+7 493 258-13-23</v>
      </c>
      <c r="F9" s="2" t="s">
        <v>738</v>
      </c>
      <c r="G9" s="10" t="s">
        <v>1201</v>
      </c>
      <c r="H9" s="1" t="s">
        <v>18</v>
      </c>
      <c r="I9" s="5" t="s">
        <v>748</v>
      </c>
      <c r="J9" s="11">
        <v>50000000</v>
      </c>
      <c r="K9" s="22">
        <v>43915</v>
      </c>
      <c r="L9" s="1" t="s">
        <v>798</v>
      </c>
      <c r="M9" s="22">
        <v>43915</v>
      </c>
      <c r="N9" s="22">
        <f t="shared" si="0"/>
        <v>45010</v>
      </c>
      <c r="O9" s="2" t="s">
        <v>20</v>
      </c>
    </row>
    <row r="10" spans="1:15" s="6" customFormat="1" ht="90" x14ac:dyDescent="0.25">
      <c r="A10" s="27">
        <v>9</v>
      </c>
      <c r="B10" s="4" t="s">
        <v>369</v>
      </c>
      <c r="C10" s="10" t="s">
        <v>1202</v>
      </c>
      <c r="D10" s="15">
        <v>4307019200</v>
      </c>
      <c r="E10" s="2" t="str">
        <f>"+7 833 225-53-92"</f>
        <v>+7 833 225-53-92</v>
      </c>
      <c r="F10" s="2" t="s">
        <v>370</v>
      </c>
      <c r="G10" s="2" t="s">
        <v>573</v>
      </c>
      <c r="H10" s="1" t="s">
        <v>18</v>
      </c>
      <c r="I10" s="3" t="s">
        <v>748</v>
      </c>
      <c r="J10" s="11">
        <v>25000000</v>
      </c>
      <c r="K10" s="22">
        <v>43685</v>
      </c>
      <c r="L10" s="1" t="s">
        <v>371</v>
      </c>
      <c r="M10" s="22">
        <v>43685</v>
      </c>
      <c r="N10" s="22">
        <f t="shared" si="0"/>
        <v>44781</v>
      </c>
      <c r="O10" s="2" t="s">
        <v>20</v>
      </c>
    </row>
    <row r="11" spans="1:15" s="6" customFormat="1" ht="60" x14ac:dyDescent="0.25">
      <c r="A11" s="27">
        <v>10</v>
      </c>
      <c r="B11" s="4" t="s">
        <v>243</v>
      </c>
      <c r="C11" s="10" t="s">
        <v>1203</v>
      </c>
      <c r="D11" s="15">
        <v>5008037717</v>
      </c>
      <c r="E11" s="2" t="str">
        <f>"+7 499 972-05-33"</f>
        <v>+7 499 972-05-33</v>
      </c>
      <c r="F11" s="2" t="s">
        <v>507</v>
      </c>
      <c r="G11" s="10" t="s">
        <v>1204</v>
      </c>
      <c r="H11" s="1" t="s">
        <v>18</v>
      </c>
      <c r="I11" s="5" t="s">
        <v>746</v>
      </c>
      <c r="J11" s="11">
        <v>500000000</v>
      </c>
      <c r="K11" s="22">
        <v>43915</v>
      </c>
      <c r="L11" s="1" t="s">
        <v>755</v>
      </c>
      <c r="M11" s="22">
        <v>43915</v>
      </c>
      <c r="N11" s="22">
        <f t="shared" si="0"/>
        <v>45010</v>
      </c>
      <c r="O11" s="2" t="s">
        <v>20</v>
      </c>
    </row>
    <row r="12" spans="1:15" s="6" customFormat="1" ht="90" x14ac:dyDescent="0.25">
      <c r="A12" s="27">
        <v>11</v>
      </c>
      <c r="B12" s="4" t="s">
        <v>243</v>
      </c>
      <c r="C12" s="10" t="s">
        <v>1203</v>
      </c>
      <c r="D12" s="15">
        <v>5008037717</v>
      </c>
      <c r="E12" s="2" t="str">
        <f>"+7 499 972-05-33"</f>
        <v>+7 499 972-05-33</v>
      </c>
      <c r="F12" s="2" t="s">
        <v>507</v>
      </c>
      <c r="G12" s="10" t="s">
        <v>1204</v>
      </c>
      <c r="H12" s="1" t="s">
        <v>18</v>
      </c>
      <c r="I12" s="3" t="s">
        <v>748</v>
      </c>
      <c r="J12" s="11">
        <v>50000000</v>
      </c>
      <c r="K12" s="22">
        <v>43770</v>
      </c>
      <c r="L12" s="1" t="s">
        <v>508</v>
      </c>
      <c r="M12" s="22">
        <v>43770</v>
      </c>
      <c r="N12" s="22">
        <f t="shared" si="0"/>
        <v>44866</v>
      </c>
      <c r="O12" s="2" t="s">
        <v>20</v>
      </c>
    </row>
    <row r="13" spans="1:15" s="6" customFormat="1" ht="60" x14ac:dyDescent="0.25">
      <c r="A13" s="27">
        <v>12</v>
      </c>
      <c r="B13" s="4" t="s">
        <v>619</v>
      </c>
      <c r="C13" s="10" t="s">
        <v>1205</v>
      </c>
      <c r="D13" s="15">
        <v>5012028793</v>
      </c>
      <c r="E13" s="2" t="str">
        <f>"+7 495 721-84-64"</f>
        <v>+7 495 721-84-64</v>
      </c>
      <c r="F13" s="2" t="s">
        <v>676</v>
      </c>
      <c r="G13" s="10" t="s">
        <v>1206</v>
      </c>
      <c r="H13" s="1" t="s">
        <v>18</v>
      </c>
      <c r="I13" s="5" t="s">
        <v>746</v>
      </c>
      <c r="J13" s="11">
        <v>3000000000</v>
      </c>
      <c r="K13" s="22">
        <v>43915</v>
      </c>
      <c r="L13" s="1" t="s">
        <v>758</v>
      </c>
      <c r="M13" s="22">
        <v>43915</v>
      </c>
      <c r="N13" s="22">
        <f t="shared" si="0"/>
        <v>45010</v>
      </c>
      <c r="O13" s="2" t="s">
        <v>20</v>
      </c>
    </row>
    <row r="14" spans="1:15" s="6" customFormat="1" ht="90" x14ac:dyDescent="0.25">
      <c r="A14" s="27">
        <v>13</v>
      </c>
      <c r="B14" s="4" t="s">
        <v>619</v>
      </c>
      <c r="C14" s="10" t="s">
        <v>1205</v>
      </c>
      <c r="D14" s="15">
        <v>5012028793</v>
      </c>
      <c r="E14" s="2" t="str">
        <f>"+7 495 721-84-64"</f>
        <v>+7 495 721-84-64</v>
      </c>
      <c r="F14" s="2" t="s">
        <v>676</v>
      </c>
      <c r="G14" s="10" t="s">
        <v>1206</v>
      </c>
      <c r="H14" s="1" t="s">
        <v>18</v>
      </c>
      <c r="I14" s="5" t="s">
        <v>748</v>
      </c>
      <c r="J14" s="11">
        <v>25000000</v>
      </c>
      <c r="K14" s="22">
        <v>43915</v>
      </c>
      <c r="L14" s="1" t="s">
        <v>793</v>
      </c>
      <c r="M14" s="22">
        <v>43915</v>
      </c>
      <c r="N14" s="22">
        <f t="shared" si="0"/>
        <v>45010</v>
      </c>
      <c r="O14" s="2" t="s">
        <v>20</v>
      </c>
    </row>
    <row r="15" spans="1:15" s="6" customFormat="1" ht="60" x14ac:dyDescent="0.25">
      <c r="A15" s="27">
        <v>14</v>
      </c>
      <c r="B15" s="4" t="s">
        <v>509</v>
      </c>
      <c r="C15" s="10" t="s">
        <v>1207</v>
      </c>
      <c r="D15" s="15">
        <v>5026015392</v>
      </c>
      <c r="E15" s="2" t="str">
        <f>"+7 964 555-20-98"</f>
        <v>+7 964 555-20-98</v>
      </c>
      <c r="F15" s="2" t="s">
        <v>510</v>
      </c>
      <c r="G15" s="2" t="s">
        <v>511</v>
      </c>
      <c r="H15" s="1" t="s">
        <v>18</v>
      </c>
      <c r="I15" s="5" t="s">
        <v>746</v>
      </c>
      <c r="J15" s="11">
        <v>500000000</v>
      </c>
      <c r="K15" s="22">
        <v>43770</v>
      </c>
      <c r="L15" s="1" t="s">
        <v>564</v>
      </c>
      <c r="M15" s="22">
        <v>43770</v>
      </c>
      <c r="N15" s="22">
        <f t="shared" si="0"/>
        <v>44866</v>
      </c>
      <c r="O15" s="2" t="s">
        <v>20</v>
      </c>
    </row>
    <row r="16" spans="1:15" s="6" customFormat="1" ht="90" x14ac:dyDescent="0.25">
      <c r="A16" s="27">
        <v>15</v>
      </c>
      <c r="B16" s="4" t="s">
        <v>509</v>
      </c>
      <c r="C16" s="10" t="s">
        <v>1207</v>
      </c>
      <c r="D16" s="15">
        <v>5026015392</v>
      </c>
      <c r="E16" s="2" t="str">
        <f>"+7 964 555-20-98"</f>
        <v>+7 964 555-20-98</v>
      </c>
      <c r="F16" s="2" t="s">
        <v>510</v>
      </c>
      <c r="G16" s="2" t="s">
        <v>511</v>
      </c>
      <c r="H16" s="1" t="s">
        <v>18</v>
      </c>
      <c r="I16" s="3" t="s">
        <v>748</v>
      </c>
      <c r="J16" s="11">
        <v>50000000</v>
      </c>
      <c r="K16" s="22">
        <v>43770</v>
      </c>
      <c r="L16" s="1" t="s">
        <v>512</v>
      </c>
      <c r="M16" s="22">
        <v>43770</v>
      </c>
      <c r="N16" s="22">
        <f t="shared" si="0"/>
        <v>44866</v>
      </c>
      <c r="O16" s="2" t="s">
        <v>20</v>
      </c>
    </row>
    <row r="17" spans="1:15" s="6" customFormat="1" ht="60" x14ac:dyDescent="0.25">
      <c r="A17" s="27">
        <v>16</v>
      </c>
      <c r="B17" s="4" t="s">
        <v>615</v>
      </c>
      <c r="C17" s="10" t="s">
        <v>1208</v>
      </c>
      <c r="D17" s="15">
        <v>5031033615</v>
      </c>
      <c r="E17" s="2" t="str">
        <f>"+7 831 278-97-72"</f>
        <v>+7 831 278-97-72</v>
      </c>
      <c r="F17" s="2" t="s">
        <v>233</v>
      </c>
      <c r="G17" s="10" t="s">
        <v>1209</v>
      </c>
      <c r="H17" s="1" t="s">
        <v>18</v>
      </c>
      <c r="I17" s="5" t="s">
        <v>746</v>
      </c>
      <c r="J17" s="11">
        <v>3000000000</v>
      </c>
      <c r="K17" s="22">
        <v>43915</v>
      </c>
      <c r="L17" s="1" t="s">
        <v>754</v>
      </c>
      <c r="M17" s="22">
        <v>43915</v>
      </c>
      <c r="N17" s="22">
        <f t="shared" si="0"/>
        <v>45010</v>
      </c>
      <c r="O17" s="2" t="s">
        <v>20</v>
      </c>
    </row>
    <row r="18" spans="1:15" s="6" customFormat="1" ht="90" x14ac:dyDescent="0.25">
      <c r="A18" s="27">
        <v>17</v>
      </c>
      <c r="B18" s="4" t="s">
        <v>615</v>
      </c>
      <c r="C18" s="10" t="s">
        <v>1208</v>
      </c>
      <c r="D18" s="15">
        <v>5031033615</v>
      </c>
      <c r="E18" s="2" t="str">
        <f>"+7 831 278-97-72"</f>
        <v>+7 831 278-97-72</v>
      </c>
      <c r="F18" s="2" t="s">
        <v>233</v>
      </c>
      <c r="G18" s="10" t="s">
        <v>1209</v>
      </c>
      <c r="H18" s="1" t="s">
        <v>18</v>
      </c>
      <c r="I18" s="5" t="s">
        <v>748</v>
      </c>
      <c r="J18" s="11">
        <v>50000000</v>
      </c>
      <c r="K18" s="22">
        <v>43915</v>
      </c>
      <c r="L18" s="1" t="s">
        <v>791</v>
      </c>
      <c r="M18" s="22">
        <v>43915</v>
      </c>
      <c r="N18" s="22">
        <f t="shared" si="0"/>
        <v>45010</v>
      </c>
      <c r="O18" s="2" t="s">
        <v>20</v>
      </c>
    </row>
    <row r="19" spans="1:15" s="6" customFormat="1" ht="90" x14ac:dyDescent="0.25">
      <c r="A19" s="27">
        <v>18</v>
      </c>
      <c r="B19" s="4" t="s">
        <v>474</v>
      </c>
      <c r="C19" s="10" t="s">
        <v>1210</v>
      </c>
      <c r="D19" s="15">
        <v>5035034024</v>
      </c>
      <c r="E19" s="2" t="str">
        <f>"+7 499 940 15 30"</f>
        <v>+7 499 940 15 30</v>
      </c>
      <c r="F19" s="2" t="s">
        <v>475</v>
      </c>
      <c r="G19" s="10" t="s">
        <v>1211</v>
      </c>
      <c r="H19" s="1" t="s">
        <v>18</v>
      </c>
      <c r="I19" s="3" t="s">
        <v>748</v>
      </c>
      <c r="J19" s="11">
        <v>300000000</v>
      </c>
      <c r="K19" s="22">
        <v>43770</v>
      </c>
      <c r="L19" s="1" t="s">
        <v>476</v>
      </c>
      <c r="M19" s="22">
        <v>43770</v>
      </c>
      <c r="N19" s="22">
        <f t="shared" si="0"/>
        <v>44866</v>
      </c>
      <c r="O19" s="2" t="s">
        <v>20</v>
      </c>
    </row>
    <row r="20" spans="1:15" s="6" customFormat="1" ht="90" x14ac:dyDescent="0.25">
      <c r="A20" s="27">
        <v>19</v>
      </c>
      <c r="B20" s="23" t="s">
        <v>620</v>
      </c>
      <c r="C20" s="10" t="s">
        <v>1212</v>
      </c>
      <c r="D20" s="15">
        <v>5051000880</v>
      </c>
      <c r="E20" s="2" t="str">
        <f>"+7 495 739 67 39"</f>
        <v>+7 495 739 67 39</v>
      </c>
      <c r="F20" s="2" t="s">
        <v>821</v>
      </c>
      <c r="G20" s="10" t="s">
        <v>1213</v>
      </c>
      <c r="H20" s="1">
        <v>3</v>
      </c>
      <c r="I20" s="5" t="s">
        <v>748</v>
      </c>
      <c r="J20" s="11">
        <v>300000000</v>
      </c>
      <c r="K20" s="22">
        <v>43978</v>
      </c>
      <c r="L20" s="1" t="s">
        <v>909</v>
      </c>
      <c r="M20" s="22">
        <v>43978</v>
      </c>
      <c r="N20" s="22">
        <f t="shared" si="0"/>
        <v>45073</v>
      </c>
      <c r="O20" s="2" t="s">
        <v>20</v>
      </c>
    </row>
    <row r="21" spans="1:15" s="6" customFormat="1" ht="60" x14ac:dyDescent="0.25">
      <c r="A21" s="27">
        <v>20</v>
      </c>
      <c r="B21" s="4" t="s">
        <v>620</v>
      </c>
      <c r="C21" s="10" t="s">
        <v>1212</v>
      </c>
      <c r="D21" s="15">
        <v>5051000880</v>
      </c>
      <c r="E21" s="2" t="str">
        <f>"+7 495 749 57 39"</f>
        <v>+7 495 749 57 39</v>
      </c>
      <c r="F21" s="2" t="s">
        <v>821</v>
      </c>
      <c r="G21" s="10" t="s">
        <v>1213</v>
      </c>
      <c r="H21" s="1" t="s">
        <v>18</v>
      </c>
      <c r="I21" s="5" t="s">
        <v>746</v>
      </c>
      <c r="J21" s="11">
        <v>10000000000</v>
      </c>
      <c r="K21" s="22">
        <v>43915</v>
      </c>
      <c r="L21" s="1" t="s">
        <v>759</v>
      </c>
      <c r="M21" s="22">
        <v>43915</v>
      </c>
      <c r="N21" s="22">
        <f t="shared" si="0"/>
        <v>45010</v>
      </c>
      <c r="O21" s="2" t="s">
        <v>20</v>
      </c>
    </row>
    <row r="22" spans="1:15" s="6" customFormat="1" ht="90" x14ac:dyDescent="0.25">
      <c r="A22" s="27">
        <v>21</v>
      </c>
      <c r="B22" s="4" t="s">
        <v>65</v>
      </c>
      <c r="C22" s="10" t="s">
        <v>1214</v>
      </c>
      <c r="D22" s="15">
        <v>5257039249</v>
      </c>
      <c r="E22" s="2" t="str">
        <f>"+7 909 294 14 38"</f>
        <v>+7 909 294 14 38</v>
      </c>
      <c r="F22" s="2" t="s">
        <v>66</v>
      </c>
      <c r="G22" s="5" t="s">
        <v>67</v>
      </c>
      <c r="H22" s="1" t="s">
        <v>18</v>
      </c>
      <c r="I22" s="3" t="s">
        <v>748</v>
      </c>
      <c r="J22" s="11">
        <v>25000000</v>
      </c>
      <c r="K22" s="22">
        <v>43454</v>
      </c>
      <c r="L22" s="1" t="s">
        <v>68</v>
      </c>
      <c r="M22" s="22">
        <v>43454</v>
      </c>
      <c r="N22" s="22">
        <f t="shared" si="0"/>
        <v>44550</v>
      </c>
      <c r="O22" s="2" t="s">
        <v>20</v>
      </c>
    </row>
    <row r="23" spans="1:15" s="6" customFormat="1" ht="90" x14ac:dyDescent="0.25">
      <c r="A23" s="27">
        <v>22</v>
      </c>
      <c r="B23" s="4" t="s">
        <v>1142</v>
      </c>
      <c r="C23" s="10" t="s">
        <v>1215</v>
      </c>
      <c r="D23" s="15">
        <v>5401350756</v>
      </c>
      <c r="E23" s="2" t="s">
        <v>1143</v>
      </c>
      <c r="F23" s="2" t="s">
        <v>1144</v>
      </c>
      <c r="G23" s="10" t="s">
        <v>1216</v>
      </c>
      <c r="H23" s="1" t="s">
        <v>18</v>
      </c>
      <c r="I23" s="5" t="s">
        <v>748</v>
      </c>
      <c r="J23" s="11">
        <v>25000000</v>
      </c>
      <c r="K23" s="22">
        <v>44146</v>
      </c>
      <c r="L23" s="1" t="s">
        <v>1183</v>
      </c>
      <c r="M23" s="22">
        <v>44146</v>
      </c>
      <c r="N23" s="22">
        <f t="shared" si="0"/>
        <v>45241</v>
      </c>
      <c r="O23" s="2" t="s">
        <v>20</v>
      </c>
    </row>
    <row r="24" spans="1:15" s="6" customFormat="1" ht="60" x14ac:dyDescent="0.25">
      <c r="A24" s="27">
        <v>23</v>
      </c>
      <c r="B24" s="12" t="s">
        <v>312</v>
      </c>
      <c r="C24" s="10" t="s">
        <v>1217</v>
      </c>
      <c r="D24" s="15">
        <v>5501094369</v>
      </c>
      <c r="E24" s="2" t="s">
        <v>313</v>
      </c>
      <c r="F24" s="2" t="s">
        <v>314</v>
      </c>
      <c r="G24" s="10" t="s">
        <v>1218</v>
      </c>
      <c r="H24" s="1" t="s">
        <v>18</v>
      </c>
      <c r="I24" s="5" t="s">
        <v>746</v>
      </c>
      <c r="J24" s="11">
        <v>500000000</v>
      </c>
      <c r="K24" s="22">
        <v>43516</v>
      </c>
      <c r="L24" s="1" t="s">
        <v>315</v>
      </c>
      <c r="M24" s="22">
        <v>43516</v>
      </c>
      <c r="N24" s="22">
        <f t="shared" si="0"/>
        <v>44612</v>
      </c>
      <c r="O24" s="2" t="s">
        <v>20</v>
      </c>
    </row>
    <row r="25" spans="1:15" s="6" customFormat="1" ht="90" x14ac:dyDescent="0.25">
      <c r="A25" s="27">
        <v>24</v>
      </c>
      <c r="B25" s="4" t="s">
        <v>312</v>
      </c>
      <c r="C25" s="2" t="s">
        <v>1256</v>
      </c>
      <c r="D25" s="15">
        <v>5501094369</v>
      </c>
      <c r="E25" s="2" t="s">
        <v>1257</v>
      </c>
      <c r="F25" s="2" t="s">
        <v>314</v>
      </c>
      <c r="G25" s="2" t="s">
        <v>1258</v>
      </c>
      <c r="H25" s="1" t="s">
        <v>18</v>
      </c>
      <c r="I25" s="5" t="s">
        <v>748</v>
      </c>
      <c r="J25" s="29" t="s">
        <v>1344</v>
      </c>
      <c r="K25" s="22">
        <v>44251</v>
      </c>
      <c r="L25" s="1" t="s">
        <v>1356</v>
      </c>
      <c r="M25" s="22">
        <v>44251</v>
      </c>
      <c r="N25" s="22">
        <f t="shared" si="0"/>
        <v>45346</v>
      </c>
      <c r="O25" s="2" t="s">
        <v>20</v>
      </c>
    </row>
    <row r="26" spans="1:15" s="6" customFormat="1" ht="45" x14ac:dyDescent="0.25">
      <c r="A26" s="27">
        <v>25</v>
      </c>
      <c r="B26" s="4" t="s">
        <v>312</v>
      </c>
      <c r="C26" s="2" t="s">
        <v>1256</v>
      </c>
      <c r="D26" s="15">
        <v>5501094369</v>
      </c>
      <c r="E26" s="2" t="s">
        <v>1257</v>
      </c>
      <c r="F26" s="2" t="s">
        <v>314</v>
      </c>
      <c r="G26" s="2" t="s">
        <v>1258</v>
      </c>
      <c r="H26" s="1" t="s">
        <v>18</v>
      </c>
      <c r="I26" s="5" t="s">
        <v>108</v>
      </c>
      <c r="J26" s="29" t="s">
        <v>1354</v>
      </c>
      <c r="K26" s="22">
        <v>44252</v>
      </c>
      <c r="L26" s="1" t="s">
        <v>1378</v>
      </c>
      <c r="M26" s="22">
        <v>44252</v>
      </c>
      <c r="N26" s="22">
        <f t="shared" si="0"/>
        <v>45347</v>
      </c>
      <c r="O26" s="2" t="s">
        <v>20</v>
      </c>
    </row>
    <row r="27" spans="1:15" s="6" customFormat="1" ht="60" x14ac:dyDescent="0.25">
      <c r="A27" s="27">
        <v>26</v>
      </c>
      <c r="B27" s="4" t="s">
        <v>246</v>
      </c>
      <c r="C27" s="2" t="s">
        <v>596</v>
      </c>
      <c r="D27" s="15">
        <v>5501109953</v>
      </c>
      <c r="E27" s="2" t="s">
        <v>343</v>
      </c>
      <c r="F27" s="2" t="s">
        <v>344</v>
      </c>
      <c r="G27" s="2" t="s">
        <v>345</v>
      </c>
      <c r="H27" s="1" t="s">
        <v>18</v>
      </c>
      <c r="I27" s="5" t="s">
        <v>746</v>
      </c>
      <c r="J27" s="11">
        <v>60000000</v>
      </c>
      <c r="K27" s="22">
        <v>43609</v>
      </c>
      <c r="L27" s="1" t="s">
        <v>346</v>
      </c>
      <c r="M27" s="22">
        <v>43609</v>
      </c>
      <c r="N27" s="22">
        <f t="shared" si="0"/>
        <v>44705</v>
      </c>
      <c r="O27" s="2" t="s">
        <v>20</v>
      </c>
    </row>
    <row r="28" spans="1:15" s="6" customFormat="1" ht="60" x14ac:dyDescent="0.25">
      <c r="A28" s="27">
        <v>27</v>
      </c>
      <c r="B28" s="4" t="s">
        <v>389</v>
      </c>
      <c r="C28" s="10" t="s">
        <v>1192</v>
      </c>
      <c r="D28" s="15">
        <v>5609066906</v>
      </c>
      <c r="E28" s="2" t="s">
        <v>390</v>
      </c>
      <c r="F28" s="2" t="s">
        <v>242</v>
      </c>
      <c r="G28" s="2" t="s">
        <v>391</v>
      </c>
      <c r="H28" s="1" t="s">
        <v>18</v>
      </c>
      <c r="I28" s="5" t="s">
        <v>746</v>
      </c>
      <c r="J28" s="11">
        <v>60000000</v>
      </c>
      <c r="K28" s="22">
        <v>43685</v>
      </c>
      <c r="L28" s="1" t="s">
        <v>392</v>
      </c>
      <c r="M28" s="22">
        <v>43685</v>
      </c>
      <c r="N28" s="22">
        <f t="shared" si="0"/>
        <v>44781</v>
      </c>
      <c r="O28" s="2" t="s">
        <v>20</v>
      </c>
    </row>
    <row r="29" spans="1:15" s="6" customFormat="1" ht="45" x14ac:dyDescent="0.25">
      <c r="A29" s="27">
        <v>28</v>
      </c>
      <c r="B29" s="4" t="s">
        <v>1122</v>
      </c>
      <c r="C29" s="2" t="s">
        <v>1123</v>
      </c>
      <c r="D29" s="15">
        <v>5609176747</v>
      </c>
      <c r="E29" s="2" t="s">
        <v>1124</v>
      </c>
      <c r="F29" s="2" t="s">
        <v>1125</v>
      </c>
      <c r="G29" s="2" t="s">
        <v>1126</v>
      </c>
      <c r="H29" s="1" t="s">
        <v>18</v>
      </c>
      <c r="I29" s="5" t="s">
        <v>108</v>
      </c>
      <c r="J29" s="11">
        <v>60000000</v>
      </c>
      <c r="K29" s="22">
        <v>44146</v>
      </c>
      <c r="L29" s="1" t="s">
        <v>1170</v>
      </c>
      <c r="M29" s="22">
        <v>44146</v>
      </c>
      <c r="N29" s="22">
        <f t="shared" si="0"/>
        <v>45241</v>
      </c>
      <c r="O29" s="2" t="s">
        <v>20</v>
      </c>
    </row>
    <row r="30" spans="1:15" s="6" customFormat="1" ht="90" x14ac:dyDescent="0.25">
      <c r="A30" s="27">
        <v>29</v>
      </c>
      <c r="B30" s="4" t="s">
        <v>1122</v>
      </c>
      <c r="C30" s="2" t="s">
        <v>1123</v>
      </c>
      <c r="D30" s="15">
        <v>5609176747</v>
      </c>
      <c r="E30" s="2" t="s">
        <v>1124</v>
      </c>
      <c r="F30" s="2" t="s">
        <v>1125</v>
      </c>
      <c r="G30" s="2" t="s">
        <v>1126</v>
      </c>
      <c r="H30" s="1" t="s">
        <v>18</v>
      </c>
      <c r="I30" s="5" t="s">
        <v>748</v>
      </c>
      <c r="J30" s="11">
        <v>25000000</v>
      </c>
      <c r="K30" s="22">
        <v>44146</v>
      </c>
      <c r="L30" s="1" t="s">
        <v>1184</v>
      </c>
      <c r="M30" s="22">
        <v>44146</v>
      </c>
      <c r="N30" s="22">
        <f t="shared" si="0"/>
        <v>45241</v>
      </c>
      <c r="O30" s="2" t="s">
        <v>20</v>
      </c>
    </row>
    <row r="31" spans="1:15" s="6" customFormat="1" ht="90" x14ac:dyDescent="0.25">
      <c r="A31" s="27">
        <v>30</v>
      </c>
      <c r="B31" s="4" t="s">
        <v>503</v>
      </c>
      <c r="C31" s="2" t="s">
        <v>597</v>
      </c>
      <c r="D31" s="15">
        <v>5615020025</v>
      </c>
      <c r="E31" s="2" t="s">
        <v>504</v>
      </c>
      <c r="F31" s="2" t="s">
        <v>242</v>
      </c>
      <c r="G31" s="2" t="s">
        <v>505</v>
      </c>
      <c r="H31" s="1" t="s">
        <v>18</v>
      </c>
      <c r="I31" s="3" t="s">
        <v>748</v>
      </c>
      <c r="J31" s="11">
        <v>25000000</v>
      </c>
      <c r="K31" s="22">
        <v>43770</v>
      </c>
      <c r="L31" s="1" t="s">
        <v>506</v>
      </c>
      <c r="M31" s="22">
        <v>43770</v>
      </c>
      <c r="N31" s="22">
        <f t="shared" si="0"/>
        <v>44866</v>
      </c>
      <c r="O31" s="2" t="s">
        <v>20</v>
      </c>
    </row>
    <row r="32" spans="1:15" s="6" customFormat="1" ht="60" x14ac:dyDescent="0.25">
      <c r="A32" s="27">
        <v>31</v>
      </c>
      <c r="B32" s="4" t="s">
        <v>503</v>
      </c>
      <c r="C32" s="2" t="s">
        <v>616</v>
      </c>
      <c r="D32" s="15">
        <v>5615020025</v>
      </c>
      <c r="E32" s="2" t="s">
        <v>504</v>
      </c>
      <c r="F32" s="2" t="s">
        <v>242</v>
      </c>
      <c r="G32" s="2" t="s">
        <v>505</v>
      </c>
      <c r="H32" s="1" t="s">
        <v>18</v>
      </c>
      <c r="I32" s="5" t="s">
        <v>746</v>
      </c>
      <c r="J32" s="11">
        <v>60000000</v>
      </c>
      <c r="K32" s="22">
        <v>43915</v>
      </c>
      <c r="L32" s="1" t="s">
        <v>756</v>
      </c>
      <c r="M32" s="22">
        <v>43915</v>
      </c>
      <c r="N32" s="22">
        <f t="shared" si="0"/>
        <v>45010</v>
      </c>
      <c r="O32" s="2" t="s">
        <v>20</v>
      </c>
    </row>
    <row r="33" spans="1:15" s="6" customFormat="1" ht="45" x14ac:dyDescent="0.25">
      <c r="A33" s="27">
        <v>32</v>
      </c>
      <c r="B33" s="12" t="s">
        <v>327</v>
      </c>
      <c r="C33" s="2" t="s">
        <v>598</v>
      </c>
      <c r="D33" s="15">
        <v>5618000027</v>
      </c>
      <c r="E33" s="2" t="s">
        <v>328</v>
      </c>
      <c r="F33" s="2" t="s">
        <v>329</v>
      </c>
      <c r="G33" s="2" t="s">
        <v>330</v>
      </c>
      <c r="H33" s="1" t="s">
        <v>18</v>
      </c>
      <c r="I33" s="5" t="s">
        <v>108</v>
      </c>
      <c r="J33" s="11">
        <v>500000000</v>
      </c>
      <c r="K33" s="22">
        <v>43609</v>
      </c>
      <c r="L33" s="1" t="s">
        <v>336</v>
      </c>
      <c r="M33" s="22">
        <v>43609</v>
      </c>
      <c r="N33" s="22">
        <f t="shared" si="0"/>
        <v>44705</v>
      </c>
      <c r="O33" s="2" t="s">
        <v>20</v>
      </c>
    </row>
    <row r="34" spans="1:15" s="6" customFormat="1" ht="90" x14ac:dyDescent="0.25">
      <c r="A34" s="27">
        <v>33</v>
      </c>
      <c r="B34" s="4" t="s">
        <v>327</v>
      </c>
      <c r="C34" s="2" t="s">
        <v>598</v>
      </c>
      <c r="D34" s="15">
        <v>5618000027</v>
      </c>
      <c r="E34" s="2" t="s">
        <v>328</v>
      </c>
      <c r="F34" s="2" t="s">
        <v>329</v>
      </c>
      <c r="G34" s="2" t="s">
        <v>330</v>
      </c>
      <c r="H34" s="1" t="s">
        <v>18</v>
      </c>
      <c r="I34" s="3" t="s">
        <v>748</v>
      </c>
      <c r="J34" s="11">
        <v>25000000</v>
      </c>
      <c r="K34" s="22">
        <v>43609</v>
      </c>
      <c r="L34" s="1" t="s">
        <v>331</v>
      </c>
      <c r="M34" s="22">
        <v>43609</v>
      </c>
      <c r="N34" s="22">
        <f t="shared" si="0"/>
        <v>44705</v>
      </c>
      <c r="O34" s="2" t="s">
        <v>20</v>
      </c>
    </row>
    <row r="35" spans="1:15" s="6" customFormat="1" ht="30" x14ac:dyDescent="0.25">
      <c r="A35" s="27">
        <v>34</v>
      </c>
      <c r="B35" s="4" t="s">
        <v>1238</v>
      </c>
      <c r="C35" s="2" t="s">
        <v>1239</v>
      </c>
      <c r="D35" s="15">
        <v>5836655545</v>
      </c>
      <c r="E35" s="2" t="s">
        <v>1235</v>
      </c>
      <c r="F35" s="2" t="s">
        <v>1240</v>
      </c>
      <c r="G35" s="2" t="s">
        <v>1241</v>
      </c>
      <c r="H35" s="1" t="s">
        <v>18</v>
      </c>
      <c r="I35" s="5" t="s">
        <v>352</v>
      </c>
      <c r="J35" s="29" t="s">
        <v>1347</v>
      </c>
      <c r="K35" s="22">
        <v>44251</v>
      </c>
      <c r="L35" s="1" t="s">
        <v>1350</v>
      </c>
      <c r="M35" s="22">
        <v>44251</v>
      </c>
      <c r="N35" s="22">
        <f t="shared" si="0"/>
        <v>45346</v>
      </c>
      <c r="O35" s="2" t="s">
        <v>20</v>
      </c>
    </row>
    <row r="36" spans="1:15" s="6" customFormat="1" ht="45" x14ac:dyDescent="0.25">
      <c r="A36" s="27">
        <v>35</v>
      </c>
      <c r="B36" s="4" t="s">
        <v>1238</v>
      </c>
      <c r="C36" s="2" t="s">
        <v>1239</v>
      </c>
      <c r="D36" s="15">
        <v>5836655545</v>
      </c>
      <c r="E36" s="2" t="s">
        <v>1235</v>
      </c>
      <c r="F36" s="2" t="s">
        <v>1240</v>
      </c>
      <c r="G36" s="2" t="s">
        <v>1241</v>
      </c>
      <c r="H36" s="1" t="s">
        <v>18</v>
      </c>
      <c r="I36" s="5" t="s">
        <v>108</v>
      </c>
      <c r="J36" s="29" t="s">
        <v>1347</v>
      </c>
      <c r="K36" s="22">
        <v>44252</v>
      </c>
      <c r="L36" s="1" t="s">
        <v>1363</v>
      </c>
      <c r="M36" s="22">
        <v>44252</v>
      </c>
      <c r="N36" s="22">
        <f t="shared" si="0"/>
        <v>45347</v>
      </c>
      <c r="O36" s="2" t="s">
        <v>20</v>
      </c>
    </row>
    <row r="37" spans="1:15" s="6" customFormat="1" ht="45" x14ac:dyDescent="0.25">
      <c r="A37" s="27">
        <v>36</v>
      </c>
      <c r="B37" s="4" t="s">
        <v>640</v>
      </c>
      <c r="C37" s="2" t="s">
        <v>641</v>
      </c>
      <c r="D37" s="15">
        <v>5836658810</v>
      </c>
      <c r="E37" s="2" t="s">
        <v>704</v>
      </c>
      <c r="F37" s="2" t="s">
        <v>705</v>
      </c>
      <c r="G37" s="2" t="s">
        <v>706</v>
      </c>
      <c r="H37" s="1" t="s">
        <v>18</v>
      </c>
      <c r="I37" s="5" t="s">
        <v>108</v>
      </c>
      <c r="J37" s="11">
        <v>60000000</v>
      </c>
      <c r="K37" s="22">
        <v>43915</v>
      </c>
      <c r="L37" s="1" t="s">
        <v>778</v>
      </c>
      <c r="M37" s="22">
        <v>43915</v>
      </c>
      <c r="N37" s="22">
        <f t="shared" si="0"/>
        <v>45010</v>
      </c>
      <c r="O37" s="2" t="s">
        <v>20</v>
      </c>
    </row>
    <row r="38" spans="1:15" s="6" customFormat="1" ht="45" x14ac:dyDescent="0.25">
      <c r="A38" s="27">
        <v>37</v>
      </c>
      <c r="B38" s="4" t="s">
        <v>983</v>
      </c>
      <c r="C38" s="2" t="s">
        <v>984</v>
      </c>
      <c r="D38" s="15">
        <v>5837055653</v>
      </c>
      <c r="E38" s="2" t="s">
        <v>985</v>
      </c>
      <c r="F38" s="2" t="s">
        <v>986</v>
      </c>
      <c r="G38" s="2" t="s">
        <v>987</v>
      </c>
      <c r="H38" s="1" t="s">
        <v>18</v>
      </c>
      <c r="I38" s="5" t="s">
        <v>108</v>
      </c>
      <c r="J38" s="11">
        <v>60000000</v>
      </c>
      <c r="K38" s="22">
        <v>44053</v>
      </c>
      <c r="L38" s="1" t="s">
        <v>1041</v>
      </c>
      <c r="M38" s="22">
        <v>44053</v>
      </c>
      <c r="N38" s="22">
        <f t="shared" si="0"/>
        <v>45148</v>
      </c>
      <c r="O38" s="2" t="s">
        <v>20</v>
      </c>
    </row>
    <row r="39" spans="1:15" s="6" customFormat="1" ht="90" x14ac:dyDescent="0.25">
      <c r="A39" s="27">
        <v>38</v>
      </c>
      <c r="B39" s="4" t="s">
        <v>983</v>
      </c>
      <c r="C39" s="2" t="s">
        <v>984</v>
      </c>
      <c r="D39" s="15">
        <v>5837055653</v>
      </c>
      <c r="E39" s="2" t="s">
        <v>985</v>
      </c>
      <c r="F39" s="2" t="s">
        <v>986</v>
      </c>
      <c r="G39" s="2" t="s">
        <v>987</v>
      </c>
      <c r="H39" s="1" t="s">
        <v>18</v>
      </c>
      <c r="I39" s="5" t="s">
        <v>748</v>
      </c>
      <c r="J39" s="11">
        <v>25000000</v>
      </c>
      <c r="K39" s="22">
        <v>44053</v>
      </c>
      <c r="L39" s="1" t="s">
        <v>1053</v>
      </c>
      <c r="M39" s="22">
        <v>44053</v>
      </c>
      <c r="N39" s="22">
        <f t="shared" si="0"/>
        <v>45148</v>
      </c>
      <c r="O39" s="2" t="s">
        <v>20</v>
      </c>
    </row>
    <row r="40" spans="1:15" s="6" customFormat="1" ht="45" x14ac:dyDescent="0.25">
      <c r="A40" s="27">
        <v>39</v>
      </c>
      <c r="B40" s="4" t="s">
        <v>983</v>
      </c>
      <c r="C40" s="2" t="s">
        <v>984</v>
      </c>
      <c r="D40" s="15">
        <v>5837055653</v>
      </c>
      <c r="E40" s="2" t="s">
        <v>985</v>
      </c>
      <c r="F40" s="2" t="s">
        <v>986</v>
      </c>
      <c r="G40" s="2" t="s">
        <v>987</v>
      </c>
      <c r="H40" s="1" t="s">
        <v>18</v>
      </c>
      <c r="I40" s="5" t="s">
        <v>352</v>
      </c>
      <c r="J40" s="11">
        <v>60000000</v>
      </c>
      <c r="K40" s="22">
        <v>44053</v>
      </c>
      <c r="L40" s="1" t="s">
        <v>1059</v>
      </c>
      <c r="M40" s="22">
        <v>44053</v>
      </c>
      <c r="N40" s="22">
        <f t="shared" si="0"/>
        <v>45148</v>
      </c>
      <c r="O40" s="2" t="s">
        <v>20</v>
      </c>
    </row>
    <row r="41" spans="1:15" s="6" customFormat="1" ht="30" x14ac:dyDescent="0.25">
      <c r="A41" s="27">
        <v>40</v>
      </c>
      <c r="B41" s="4" t="s">
        <v>1233</v>
      </c>
      <c r="C41" s="2" t="s">
        <v>1234</v>
      </c>
      <c r="D41" s="15">
        <v>5837077583</v>
      </c>
      <c r="E41" s="2" t="s">
        <v>1235</v>
      </c>
      <c r="F41" s="2" t="s">
        <v>1236</v>
      </c>
      <c r="G41" s="2" t="s">
        <v>1237</v>
      </c>
      <c r="H41" s="1" t="s">
        <v>18</v>
      </c>
      <c r="I41" s="5" t="s">
        <v>352</v>
      </c>
      <c r="J41" s="29" t="s">
        <v>1347</v>
      </c>
      <c r="K41" s="22">
        <v>44251</v>
      </c>
      <c r="L41" s="1" t="s">
        <v>1349</v>
      </c>
      <c r="M41" s="22">
        <v>44251</v>
      </c>
      <c r="N41" s="22">
        <f t="shared" si="0"/>
        <v>45346</v>
      </c>
      <c r="O41" s="2" t="s">
        <v>20</v>
      </c>
    </row>
    <row r="42" spans="1:15" s="6" customFormat="1" ht="45" x14ac:dyDescent="0.25">
      <c r="A42" s="27">
        <v>41</v>
      </c>
      <c r="B42" s="4" t="s">
        <v>1233</v>
      </c>
      <c r="C42" s="2" t="s">
        <v>1234</v>
      </c>
      <c r="D42" s="15">
        <v>5837077583</v>
      </c>
      <c r="E42" s="2" t="s">
        <v>1235</v>
      </c>
      <c r="F42" s="2" t="s">
        <v>1236</v>
      </c>
      <c r="G42" s="2" t="s">
        <v>1237</v>
      </c>
      <c r="H42" s="1" t="s">
        <v>18</v>
      </c>
      <c r="I42" s="5" t="s">
        <v>108</v>
      </c>
      <c r="J42" s="29" t="s">
        <v>1347</v>
      </c>
      <c r="K42" s="22">
        <v>44252</v>
      </c>
      <c r="L42" s="1" t="s">
        <v>1362</v>
      </c>
      <c r="M42" s="22">
        <v>44252</v>
      </c>
      <c r="N42" s="22">
        <f t="shared" si="0"/>
        <v>45347</v>
      </c>
      <c r="O42" s="2" t="s">
        <v>20</v>
      </c>
    </row>
    <row r="43" spans="1:15" s="6" customFormat="1" ht="45" x14ac:dyDescent="0.25">
      <c r="A43" s="27">
        <v>42</v>
      </c>
      <c r="B43" s="26" t="s">
        <v>1061</v>
      </c>
      <c r="C43" s="2" t="s">
        <v>848</v>
      </c>
      <c r="D43" s="15">
        <v>5920027330</v>
      </c>
      <c r="E43" s="2" t="s">
        <v>865</v>
      </c>
      <c r="F43" s="2" t="s">
        <v>893</v>
      </c>
      <c r="G43" s="2" t="s">
        <v>894</v>
      </c>
      <c r="H43" s="1">
        <v>3</v>
      </c>
      <c r="I43" s="5" t="s">
        <v>108</v>
      </c>
      <c r="J43" s="11">
        <v>500000000</v>
      </c>
      <c r="K43" s="22">
        <v>43977</v>
      </c>
      <c r="L43" s="1" t="s">
        <v>923</v>
      </c>
      <c r="M43" s="22">
        <v>43977</v>
      </c>
      <c r="N43" s="22">
        <f t="shared" si="0"/>
        <v>45072</v>
      </c>
      <c r="O43" s="2" t="s">
        <v>20</v>
      </c>
    </row>
    <row r="44" spans="1:15" s="6" customFormat="1" ht="45" x14ac:dyDescent="0.25">
      <c r="A44" s="27">
        <v>43</v>
      </c>
      <c r="B44" s="4" t="s">
        <v>936</v>
      </c>
      <c r="C44" s="2" t="s">
        <v>937</v>
      </c>
      <c r="D44" s="15">
        <v>5920035941</v>
      </c>
      <c r="E44" s="2" t="s">
        <v>938</v>
      </c>
      <c r="F44" s="2" t="s">
        <v>939</v>
      </c>
      <c r="G44" s="2" t="s">
        <v>940</v>
      </c>
      <c r="H44" s="1" t="s">
        <v>18</v>
      </c>
      <c r="I44" s="5" t="s">
        <v>108</v>
      </c>
      <c r="J44" s="11">
        <v>500000000</v>
      </c>
      <c r="K44" s="22">
        <v>44053</v>
      </c>
      <c r="L44" s="1" t="s">
        <v>1031</v>
      </c>
      <c r="M44" s="22">
        <v>44053</v>
      </c>
      <c r="N44" s="22">
        <f t="shared" si="0"/>
        <v>45148</v>
      </c>
      <c r="O44" s="2" t="s">
        <v>20</v>
      </c>
    </row>
    <row r="45" spans="1:15" s="6" customFormat="1" ht="45" x14ac:dyDescent="0.25">
      <c r="A45" s="27">
        <v>44</v>
      </c>
      <c r="B45" s="4" t="s">
        <v>337</v>
      </c>
      <c r="C45" s="2" t="s">
        <v>338</v>
      </c>
      <c r="D45" s="15">
        <v>6311083018</v>
      </c>
      <c r="E45" s="2" t="s">
        <v>339</v>
      </c>
      <c r="F45" s="2" t="s">
        <v>340</v>
      </c>
      <c r="G45" s="2" t="s">
        <v>341</v>
      </c>
      <c r="H45" s="1" t="s">
        <v>18</v>
      </c>
      <c r="I45" s="5" t="s">
        <v>108</v>
      </c>
      <c r="J45" s="11">
        <v>60000000</v>
      </c>
      <c r="K45" s="22">
        <v>43609</v>
      </c>
      <c r="L45" s="1" t="s">
        <v>342</v>
      </c>
      <c r="M45" s="22">
        <v>43609</v>
      </c>
      <c r="N45" s="22">
        <f t="shared" si="0"/>
        <v>44705</v>
      </c>
      <c r="O45" s="2" t="s">
        <v>20</v>
      </c>
    </row>
    <row r="46" spans="1:15" s="6" customFormat="1" ht="45" x14ac:dyDescent="0.25">
      <c r="A46" s="27">
        <v>45</v>
      </c>
      <c r="B46" s="4" t="s">
        <v>988</v>
      </c>
      <c r="C46" s="2" t="s">
        <v>989</v>
      </c>
      <c r="D46" s="15">
        <v>6311084205</v>
      </c>
      <c r="E46" s="2" t="s">
        <v>990</v>
      </c>
      <c r="F46" s="2" t="s">
        <v>991</v>
      </c>
      <c r="G46" s="2" t="s">
        <v>992</v>
      </c>
      <c r="H46" s="1" t="s">
        <v>18</v>
      </c>
      <c r="I46" s="5" t="s">
        <v>108</v>
      </c>
      <c r="J46" s="11">
        <v>500000000</v>
      </c>
      <c r="K46" s="22">
        <v>44053</v>
      </c>
      <c r="L46" s="1" t="s">
        <v>1042</v>
      </c>
      <c r="M46" s="22">
        <v>44053</v>
      </c>
      <c r="N46" s="22">
        <f t="shared" si="0"/>
        <v>45148</v>
      </c>
      <c r="O46" s="2" t="s">
        <v>20</v>
      </c>
    </row>
    <row r="47" spans="1:15" s="6" customFormat="1" ht="90" x14ac:dyDescent="0.25">
      <c r="A47" s="27">
        <v>46</v>
      </c>
      <c r="B47" s="12" t="s">
        <v>587</v>
      </c>
      <c r="C47" s="2" t="s">
        <v>226</v>
      </c>
      <c r="D47" s="15">
        <v>6311120622</v>
      </c>
      <c r="E47" s="2" t="s">
        <v>227</v>
      </c>
      <c r="F47" s="2" t="s">
        <v>228</v>
      </c>
      <c r="G47" s="2" t="s">
        <v>310</v>
      </c>
      <c r="H47" s="1" t="s">
        <v>18</v>
      </c>
      <c r="I47" s="3" t="s">
        <v>748</v>
      </c>
      <c r="J47" s="11">
        <v>500000000</v>
      </c>
      <c r="K47" s="22">
        <v>43516</v>
      </c>
      <c r="L47" s="1" t="s">
        <v>311</v>
      </c>
      <c r="M47" s="22">
        <v>43516</v>
      </c>
      <c r="N47" s="22">
        <f t="shared" si="0"/>
        <v>44612</v>
      </c>
      <c r="O47" s="2" t="s">
        <v>20</v>
      </c>
    </row>
    <row r="48" spans="1:15" s="6" customFormat="1" ht="60" x14ac:dyDescent="0.25">
      <c r="A48" s="27">
        <v>47</v>
      </c>
      <c r="B48" s="4" t="s">
        <v>575</v>
      </c>
      <c r="C48" s="2" t="s">
        <v>574</v>
      </c>
      <c r="D48" s="15">
        <v>6311126085</v>
      </c>
      <c r="E48" s="2" t="s">
        <v>160</v>
      </c>
      <c r="F48" s="2" t="s">
        <v>161</v>
      </c>
      <c r="G48" s="5" t="s">
        <v>162</v>
      </c>
      <c r="H48" s="1" t="s">
        <v>18</v>
      </c>
      <c r="I48" s="5" t="s">
        <v>746</v>
      </c>
      <c r="J48" s="11">
        <v>60000000</v>
      </c>
      <c r="K48" s="22">
        <v>43273</v>
      </c>
      <c r="L48" s="1" t="s">
        <v>163</v>
      </c>
      <c r="M48" s="22">
        <v>43273</v>
      </c>
      <c r="N48" s="22">
        <f t="shared" si="0"/>
        <v>44369</v>
      </c>
      <c r="O48" s="2" t="s">
        <v>20</v>
      </c>
    </row>
    <row r="49" spans="1:15" s="6" customFormat="1" ht="90" x14ac:dyDescent="0.25">
      <c r="A49" s="27">
        <v>48</v>
      </c>
      <c r="B49" s="4" t="s">
        <v>1219</v>
      </c>
      <c r="C49" s="2" t="s">
        <v>1220</v>
      </c>
      <c r="D49" s="15">
        <v>6311126085</v>
      </c>
      <c r="E49" s="2" t="s">
        <v>1221</v>
      </c>
      <c r="F49" s="2" t="s">
        <v>1222</v>
      </c>
      <c r="G49" s="5" t="s">
        <v>162</v>
      </c>
      <c r="H49" s="1" t="s">
        <v>18</v>
      </c>
      <c r="I49" s="5" t="s">
        <v>748</v>
      </c>
      <c r="J49" s="29" t="s">
        <v>1342</v>
      </c>
      <c r="K49" s="22">
        <v>44251</v>
      </c>
      <c r="L49" s="1" t="s">
        <v>1343</v>
      </c>
      <c r="M49" s="22">
        <v>44251</v>
      </c>
      <c r="N49" s="22">
        <f t="shared" si="0"/>
        <v>45346</v>
      </c>
      <c r="O49" s="2" t="s">
        <v>20</v>
      </c>
    </row>
    <row r="50" spans="1:15" s="6" customFormat="1" ht="45" x14ac:dyDescent="0.25">
      <c r="A50" s="27">
        <v>49</v>
      </c>
      <c r="B50" s="4" t="s">
        <v>1219</v>
      </c>
      <c r="C50" s="2" t="s">
        <v>1220</v>
      </c>
      <c r="D50" s="15">
        <v>6311126085</v>
      </c>
      <c r="E50" s="2" t="s">
        <v>1221</v>
      </c>
      <c r="F50" s="2" t="s">
        <v>1222</v>
      </c>
      <c r="G50" s="5" t="s">
        <v>162</v>
      </c>
      <c r="H50" s="1" t="s">
        <v>18</v>
      </c>
      <c r="I50" s="5" t="s">
        <v>108</v>
      </c>
      <c r="J50" s="29" t="s">
        <v>1347</v>
      </c>
      <c r="K50" s="22">
        <v>44252</v>
      </c>
      <c r="L50" s="1" t="s">
        <v>1368</v>
      </c>
      <c r="M50" s="22">
        <v>44252</v>
      </c>
      <c r="N50" s="22">
        <f t="shared" si="0"/>
        <v>45347</v>
      </c>
      <c r="O50" s="2" t="s">
        <v>20</v>
      </c>
    </row>
    <row r="51" spans="1:15" s="6" customFormat="1" ht="45" x14ac:dyDescent="0.25">
      <c r="A51" s="27">
        <v>50</v>
      </c>
      <c r="B51" s="4" t="s">
        <v>636</v>
      </c>
      <c r="C51" s="2" t="s">
        <v>637</v>
      </c>
      <c r="D51" s="15">
        <v>6311146109</v>
      </c>
      <c r="E51" s="2" t="s">
        <v>699</v>
      </c>
      <c r="F51" s="2" t="s">
        <v>316</v>
      </c>
      <c r="G51" s="2" t="s">
        <v>700</v>
      </c>
      <c r="H51" s="1" t="s">
        <v>18</v>
      </c>
      <c r="I51" s="5" t="s">
        <v>108</v>
      </c>
      <c r="J51" s="11">
        <v>500000000</v>
      </c>
      <c r="K51" s="22">
        <v>43915</v>
      </c>
      <c r="L51" s="1" t="s">
        <v>775</v>
      </c>
      <c r="M51" s="22">
        <v>43915</v>
      </c>
      <c r="N51" s="22">
        <f t="shared" si="0"/>
        <v>45010</v>
      </c>
      <c r="O51" s="2" t="s">
        <v>20</v>
      </c>
    </row>
    <row r="52" spans="1:15" s="6" customFormat="1" ht="90" x14ac:dyDescent="0.25">
      <c r="A52" s="27">
        <v>51</v>
      </c>
      <c r="B52" s="24" t="s">
        <v>271</v>
      </c>
      <c r="C52" s="2" t="s">
        <v>656</v>
      </c>
      <c r="D52" s="15">
        <v>6311159122</v>
      </c>
      <c r="E52" s="2" t="s">
        <v>729</v>
      </c>
      <c r="F52" s="2" t="s">
        <v>272</v>
      </c>
      <c r="G52" s="2" t="s">
        <v>730</v>
      </c>
      <c r="H52" s="1">
        <v>3</v>
      </c>
      <c r="I52" s="5" t="s">
        <v>748</v>
      </c>
      <c r="J52" s="11">
        <v>25000000</v>
      </c>
      <c r="K52" s="22">
        <v>43978</v>
      </c>
      <c r="L52" s="1" t="s">
        <v>899</v>
      </c>
      <c r="M52" s="22">
        <v>43978</v>
      </c>
      <c r="N52" s="22">
        <f t="shared" si="0"/>
        <v>45073</v>
      </c>
      <c r="O52" s="2" t="s">
        <v>20</v>
      </c>
    </row>
    <row r="53" spans="1:15" s="6" customFormat="1" ht="45" x14ac:dyDescent="0.25">
      <c r="A53" s="27">
        <v>52</v>
      </c>
      <c r="B53" s="4" t="s">
        <v>271</v>
      </c>
      <c r="C53" s="2" t="s">
        <v>656</v>
      </c>
      <c r="D53" s="15">
        <v>6311159122</v>
      </c>
      <c r="E53" s="2" t="s">
        <v>729</v>
      </c>
      <c r="F53" s="2" t="s">
        <v>272</v>
      </c>
      <c r="G53" s="2" t="s">
        <v>730</v>
      </c>
      <c r="H53" s="1" t="s">
        <v>18</v>
      </c>
      <c r="I53" s="5" t="s">
        <v>108</v>
      </c>
      <c r="J53" s="11">
        <v>60000000</v>
      </c>
      <c r="K53" s="22">
        <v>43915</v>
      </c>
      <c r="L53" s="1" t="s">
        <v>788</v>
      </c>
      <c r="M53" s="22">
        <v>43915</v>
      </c>
      <c r="N53" s="22">
        <f t="shared" si="0"/>
        <v>45010</v>
      </c>
      <c r="O53" s="2" t="s">
        <v>20</v>
      </c>
    </row>
    <row r="54" spans="1:15" s="6" customFormat="1" ht="45" x14ac:dyDescent="0.25">
      <c r="A54" s="27">
        <v>53</v>
      </c>
      <c r="B54" s="12" t="s">
        <v>646</v>
      </c>
      <c r="C54" s="2" t="s">
        <v>647</v>
      </c>
      <c r="D54" s="15">
        <v>6311160495</v>
      </c>
      <c r="E54" s="2" t="s">
        <v>713</v>
      </c>
      <c r="F54" s="2" t="s">
        <v>714</v>
      </c>
      <c r="G54" s="2" t="s">
        <v>715</v>
      </c>
      <c r="H54" s="1" t="s">
        <v>18</v>
      </c>
      <c r="I54" s="5" t="s">
        <v>108</v>
      </c>
      <c r="J54" s="11">
        <v>60000000</v>
      </c>
      <c r="K54" s="22">
        <v>43915</v>
      </c>
      <c r="L54" s="1" t="s">
        <v>781</v>
      </c>
      <c r="M54" s="22">
        <v>43915</v>
      </c>
      <c r="N54" s="22">
        <f t="shared" si="0"/>
        <v>45010</v>
      </c>
      <c r="O54" s="2" t="s">
        <v>20</v>
      </c>
    </row>
    <row r="55" spans="1:15" s="6" customFormat="1" ht="90" x14ac:dyDescent="0.25">
      <c r="A55" s="27">
        <v>54</v>
      </c>
      <c r="B55" s="4" t="s">
        <v>646</v>
      </c>
      <c r="C55" s="2" t="s">
        <v>647</v>
      </c>
      <c r="D55" s="15">
        <v>6311160495</v>
      </c>
      <c r="E55" s="2" t="s">
        <v>713</v>
      </c>
      <c r="F55" s="2" t="s">
        <v>714</v>
      </c>
      <c r="G55" s="2" t="s">
        <v>715</v>
      </c>
      <c r="H55" s="1" t="s">
        <v>18</v>
      </c>
      <c r="I55" s="5" t="s">
        <v>748</v>
      </c>
      <c r="J55" s="11">
        <v>25000000</v>
      </c>
      <c r="K55" s="22">
        <v>43915</v>
      </c>
      <c r="L55" s="1" t="s">
        <v>805</v>
      </c>
      <c r="M55" s="22">
        <v>43915</v>
      </c>
      <c r="N55" s="22">
        <f t="shared" si="0"/>
        <v>45010</v>
      </c>
      <c r="O55" s="2" t="s">
        <v>20</v>
      </c>
    </row>
    <row r="56" spans="1:15" s="6" customFormat="1" ht="45" x14ac:dyDescent="0.25">
      <c r="A56" s="27">
        <v>55</v>
      </c>
      <c r="B56" s="4" t="s">
        <v>1332</v>
      </c>
      <c r="C56" s="2" t="s">
        <v>1333</v>
      </c>
      <c r="D56" s="15">
        <v>6311167187</v>
      </c>
      <c r="E56" s="2" t="s">
        <v>1334</v>
      </c>
      <c r="F56" s="2" t="s">
        <v>1335</v>
      </c>
      <c r="G56" s="2" t="s">
        <v>1336</v>
      </c>
      <c r="H56" s="1" t="s">
        <v>18</v>
      </c>
      <c r="I56" s="5" t="s">
        <v>108</v>
      </c>
      <c r="J56" s="29" t="s">
        <v>1347</v>
      </c>
      <c r="K56" s="22">
        <v>44252</v>
      </c>
      <c r="L56" s="1" t="s">
        <v>1382</v>
      </c>
      <c r="M56" s="22">
        <v>44252</v>
      </c>
      <c r="N56" s="22">
        <f t="shared" si="0"/>
        <v>45347</v>
      </c>
      <c r="O56" s="2" t="s">
        <v>20</v>
      </c>
    </row>
    <row r="57" spans="1:15" s="6" customFormat="1" ht="45" x14ac:dyDescent="0.25">
      <c r="A57" s="27">
        <v>56</v>
      </c>
      <c r="B57" s="4" t="s">
        <v>440</v>
      </c>
      <c r="C57" s="2" t="s">
        <v>599</v>
      </c>
      <c r="D57" s="15">
        <v>6311173818</v>
      </c>
      <c r="E57" s="2" t="s">
        <v>441</v>
      </c>
      <c r="F57" s="2" t="s">
        <v>442</v>
      </c>
      <c r="G57" s="2" t="s">
        <v>443</v>
      </c>
      <c r="H57" s="1" t="s">
        <v>18</v>
      </c>
      <c r="I57" s="5" t="s">
        <v>108</v>
      </c>
      <c r="J57" s="11">
        <v>60000000</v>
      </c>
      <c r="K57" s="22">
        <v>43685</v>
      </c>
      <c r="L57" s="1" t="s">
        <v>444</v>
      </c>
      <c r="M57" s="22">
        <v>43685</v>
      </c>
      <c r="N57" s="22">
        <f t="shared" si="0"/>
        <v>44781</v>
      </c>
      <c r="O57" s="2" t="s">
        <v>20</v>
      </c>
    </row>
    <row r="58" spans="1:15" s="6" customFormat="1" ht="45" x14ac:dyDescent="0.25">
      <c r="A58" s="27">
        <v>57</v>
      </c>
      <c r="B58" s="12" t="s">
        <v>49</v>
      </c>
      <c r="C58" s="2" t="s">
        <v>600</v>
      </c>
      <c r="D58" s="15">
        <v>6312038353</v>
      </c>
      <c r="E58" s="2" t="s">
        <v>50</v>
      </c>
      <c r="F58" s="2" t="s">
        <v>51</v>
      </c>
      <c r="G58" s="5" t="s">
        <v>52</v>
      </c>
      <c r="H58" s="1" t="s">
        <v>18</v>
      </c>
      <c r="I58" s="5" t="s">
        <v>108</v>
      </c>
      <c r="J58" s="11">
        <v>3000000000</v>
      </c>
      <c r="K58" s="22">
        <v>43367</v>
      </c>
      <c r="L58" s="1" t="s">
        <v>139</v>
      </c>
      <c r="M58" s="22">
        <v>43367</v>
      </c>
      <c r="N58" s="22">
        <f t="shared" si="0"/>
        <v>44463</v>
      </c>
      <c r="O58" s="2" t="s">
        <v>20</v>
      </c>
    </row>
    <row r="59" spans="1:15" s="6" customFormat="1" ht="90" x14ac:dyDescent="0.25">
      <c r="A59" s="27">
        <v>58</v>
      </c>
      <c r="B59" s="4" t="s">
        <v>49</v>
      </c>
      <c r="C59" s="2" t="s">
        <v>600</v>
      </c>
      <c r="D59" s="15">
        <v>6312038353</v>
      </c>
      <c r="E59" s="2" t="s">
        <v>50</v>
      </c>
      <c r="F59" s="2" t="s">
        <v>51</v>
      </c>
      <c r="G59" s="5" t="s">
        <v>52</v>
      </c>
      <c r="H59" s="1" t="s">
        <v>18</v>
      </c>
      <c r="I59" s="3" t="s">
        <v>748</v>
      </c>
      <c r="J59" s="11">
        <v>25000000</v>
      </c>
      <c r="K59" s="22">
        <v>43454</v>
      </c>
      <c r="L59" s="1" t="s">
        <v>53</v>
      </c>
      <c r="M59" s="22">
        <v>43454</v>
      </c>
      <c r="N59" s="22">
        <f t="shared" si="0"/>
        <v>44550</v>
      </c>
      <c r="O59" s="2" t="s">
        <v>20</v>
      </c>
    </row>
    <row r="60" spans="1:15" s="6" customFormat="1" ht="45" x14ac:dyDescent="0.25">
      <c r="A60" s="27">
        <v>59</v>
      </c>
      <c r="B60" s="4" t="s">
        <v>409</v>
      </c>
      <c r="C60" s="2" t="s">
        <v>410</v>
      </c>
      <c r="D60" s="15">
        <v>6312100393</v>
      </c>
      <c r="E60" s="2" t="s">
        <v>411</v>
      </c>
      <c r="F60" s="2" t="s">
        <v>412</v>
      </c>
      <c r="G60" s="2" t="s">
        <v>413</v>
      </c>
      <c r="H60" s="1" t="s">
        <v>18</v>
      </c>
      <c r="I60" s="5" t="s">
        <v>108</v>
      </c>
      <c r="J60" s="11">
        <v>60000000</v>
      </c>
      <c r="K60" s="22">
        <v>43685</v>
      </c>
      <c r="L60" s="1" t="s">
        <v>414</v>
      </c>
      <c r="M60" s="22">
        <v>43685</v>
      </c>
      <c r="N60" s="22">
        <f t="shared" si="0"/>
        <v>44781</v>
      </c>
      <c r="O60" s="2" t="s">
        <v>20</v>
      </c>
    </row>
    <row r="61" spans="1:15" s="6" customFormat="1" ht="90" x14ac:dyDescent="0.25">
      <c r="A61" s="27">
        <v>60</v>
      </c>
      <c r="B61" s="4" t="s">
        <v>21</v>
      </c>
      <c r="C61" s="2" t="s">
        <v>601</v>
      </c>
      <c r="D61" s="15">
        <v>6312101439</v>
      </c>
      <c r="E61" s="2" t="s">
        <v>22</v>
      </c>
      <c r="F61" s="2" t="s">
        <v>23</v>
      </c>
      <c r="G61" s="5" t="s">
        <v>24</v>
      </c>
      <c r="H61" s="1" t="s">
        <v>18</v>
      </c>
      <c r="I61" s="3" t="s">
        <v>748</v>
      </c>
      <c r="J61" s="11">
        <v>25000000</v>
      </c>
      <c r="K61" s="22">
        <v>43454</v>
      </c>
      <c r="L61" s="1" t="s">
        <v>25</v>
      </c>
      <c r="M61" s="22">
        <v>43454</v>
      </c>
      <c r="N61" s="22">
        <f t="shared" si="0"/>
        <v>44550</v>
      </c>
      <c r="O61" s="2" t="s">
        <v>20</v>
      </c>
    </row>
    <row r="62" spans="1:15" s="6" customFormat="1" ht="45" x14ac:dyDescent="0.25">
      <c r="A62" s="27">
        <v>61</v>
      </c>
      <c r="B62" s="4" t="s">
        <v>403</v>
      </c>
      <c r="C62" s="2" t="s">
        <v>404</v>
      </c>
      <c r="D62" s="15">
        <v>6312114678</v>
      </c>
      <c r="E62" s="2" t="s">
        <v>405</v>
      </c>
      <c r="F62" s="2" t="s">
        <v>406</v>
      </c>
      <c r="G62" s="2" t="s">
        <v>407</v>
      </c>
      <c r="H62" s="1" t="s">
        <v>18</v>
      </c>
      <c r="I62" s="5" t="s">
        <v>108</v>
      </c>
      <c r="J62" s="11">
        <v>60000000</v>
      </c>
      <c r="K62" s="22">
        <v>43685</v>
      </c>
      <c r="L62" s="1" t="s">
        <v>408</v>
      </c>
      <c r="M62" s="22">
        <v>43685</v>
      </c>
      <c r="N62" s="22">
        <f t="shared" si="0"/>
        <v>44781</v>
      </c>
      <c r="O62" s="2" t="s">
        <v>20</v>
      </c>
    </row>
    <row r="63" spans="1:15" s="6" customFormat="1" ht="90" x14ac:dyDescent="0.25">
      <c r="A63" s="27">
        <v>62</v>
      </c>
      <c r="B63" s="12" t="s">
        <v>235</v>
      </c>
      <c r="C63" s="2" t="s">
        <v>602</v>
      </c>
      <c r="D63" s="15">
        <v>6312117189</v>
      </c>
      <c r="E63" s="2" t="s">
        <v>236</v>
      </c>
      <c r="F63" s="2" t="s">
        <v>237</v>
      </c>
      <c r="G63" s="2" t="s">
        <v>238</v>
      </c>
      <c r="H63" s="1" t="s">
        <v>18</v>
      </c>
      <c r="I63" s="3" t="s">
        <v>748</v>
      </c>
      <c r="J63" s="11">
        <v>25000000</v>
      </c>
      <c r="K63" s="22">
        <v>43516</v>
      </c>
      <c r="L63" s="1" t="s">
        <v>292</v>
      </c>
      <c r="M63" s="22">
        <v>43516</v>
      </c>
      <c r="N63" s="22">
        <f t="shared" si="0"/>
        <v>44612</v>
      </c>
      <c r="O63" s="2" t="s">
        <v>20</v>
      </c>
    </row>
    <row r="64" spans="1:15" s="6" customFormat="1" ht="45" x14ac:dyDescent="0.25">
      <c r="A64" s="27">
        <v>63</v>
      </c>
      <c r="B64" s="4" t="s">
        <v>235</v>
      </c>
      <c r="C64" s="2" t="s">
        <v>933</v>
      </c>
      <c r="D64" s="15">
        <v>6312117189</v>
      </c>
      <c r="E64" s="2" t="s">
        <v>934</v>
      </c>
      <c r="F64" s="2" t="s">
        <v>237</v>
      </c>
      <c r="G64" s="2" t="s">
        <v>935</v>
      </c>
      <c r="H64" s="1" t="s">
        <v>18</v>
      </c>
      <c r="I64" s="5" t="s">
        <v>108</v>
      </c>
      <c r="J64" s="11">
        <v>60000000</v>
      </c>
      <c r="K64" s="22">
        <v>44053</v>
      </c>
      <c r="L64" s="1" t="s">
        <v>1030</v>
      </c>
      <c r="M64" s="22">
        <v>44053</v>
      </c>
      <c r="N64" s="22">
        <f t="shared" si="0"/>
        <v>45148</v>
      </c>
      <c r="O64" s="2" t="s">
        <v>20</v>
      </c>
    </row>
    <row r="65" spans="1:15" s="6" customFormat="1" ht="45" x14ac:dyDescent="0.25">
      <c r="A65" s="27">
        <v>64</v>
      </c>
      <c r="B65" s="4" t="s">
        <v>1127</v>
      </c>
      <c r="C65" s="2" t="s">
        <v>1128</v>
      </c>
      <c r="D65" s="15">
        <v>6312134233</v>
      </c>
      <c r="E65" s="2" t="s">
        <v>1129</v>
      </c>
      <c r="F65" s="2" t="s">
        <v>1130</v>
      </c>
      <c r="G65" s="2" t="s">
        <v>1131</v>
      </c>
      <c r="H65" s="1" t="s">
        <v>18</v>
      </c>
      <c r="I65" s="5" t="s">
        <v>108</v>
      </c>
      <c r="J65" s="11">
        <v>60000000</v>
      </c>
      <c r="K65" s="22">
        <v>44146</v>
      </c>
      <c r="L65" s="1" t="s">
        <v>1171</v>
      </c>
      <c r="M65" s="22">
        <v>44146</v>
      </c>
      <c r="N65" s="22">
        <f t="shared" si="0"/>
        <v>45241</v>
      </c>
      <c r="O65" s="2" t="s">
        <v>20</v>
      </c>
    </row>
    <row r="66" spans="1:15" s="6" customFormat="1" ht="90" x14ac:dyDescent="0.25">
      <c r="A66" s="27">
        <v>65</v>
      </c>
      <c r="B66" s="4" t="s">
        <v>1127</v>
      </c>
      <c r="C66" s="2" t="s">
        <v>1128</v>
      </c>
      <c r="D66" s="15">
        <v>6312134233</v>
      </c>
      <c r="E66" s="2" t="s">
        <v>1129</v>
      </c>
      <c r="F66" s="2" t="s">
        <v>1130</v>
      </c>
      <c r="G66" s="2" t="s">
        <v>1131</v>
      </c>
      <c r="H66" s="1" t="s">
        <v>18</v>
      </c>
      <c r="I66" s="5" t="s">
        <v>748</v>
      </c>
      <c r="J66" s="29" t="s">
        <v>1342</v>
      </c>
      <c r="K66" s="22">
        <v>44251</v>
      </c>
      <c r="L66" s="1" t="s">
        <v>1358</v>
      </c>
      <c r="M66" s="22">
        <v>44251</v>
      </c>
      <c r="N66" s="22">
        <f t="shared" ref="N66:N129" si="1">EDATE(M66,36)</f>
        <v>45346</v>
      </c>
      <c r="O66" s="2" t="s">
        <v>20</v>
      </c>
    </row>
    <row r="67" spans="1:15" s="6" customFormat="1" ht="45" x14ac:dyDescent="0.25">
      <c r="A67" s="27">
        <v>66</v>
      </c>
      <c r="B67" s="23" t="s">
        <v>835</v>
      </c>
      <c r="C67" s="2" t="s">
        <v>845</v>
      </c>
      <c r="D67" s="15">
        <v>6312134427</v>
      </c>
      <c r="E67" s="2" t="s">
        <v>862</v>
      </c>
      <c r="F67" s="2" t="s">
        <v>887</v>
      </c>
      <c r="G67" s="2" t="s">
        <v>888</v>
      </c>
      <c r="H67" s="1">
        <v>3</v>
      </c>
      <c r="I67" s="5" t="s">
        <v>108</v>
      </c>
      <c r="J67" s="11">
        <v>60000000</v>
      </c>
      <c r="K67" s="22">
        <v>43977</v>
      </c>
      <c r="L67" s="1" t="s">
        <v>915</v>
      </c>
      <c r="M67" s="22">
        <v>43977</v>
      </c>
      <c r="N67" s="22">
        <f t="shared" si="1"/>
        <v>45072</v>
      </c>
      <c r="O67" s="2" t="s">
        <v>20</v>
      </c>
    </row>
    <row r="68" spans="1:15" s="6" customFormat="1" ht="75" x14ac:dyDescent="0.25">
      <c r="A68" s="27">
        <v>67</v>
      </c>
      <c r="B68" s="4" t="s">
        <v>835</v>
      </c>
      <c r="C68" s="2" t="s">
        <v>845</v>
      </c>
      <c r="D68" s="15">
        <v>6312134427</v>
      </c>
      <c r="E68" s="2" t="s">
        <v>862</v>
      </c>
      <c r="F68" s="2" t="s">
        <v>887</v>
      </c>
      <c r="G68" s="2" t="s">
        <v>888</v>
      </c>
      <c r="H68" s="1" t="s">
        <v>18</v>
      </c>
      <c r="I68" s="5" t="s">
        <v>91</v>
      </c>
      <c r="J68" s="11">
        <v>60000000</v>
      </c>
      <c r="K68" s="22">
        <v>44146</v>
      </c>
      <c r="L68" s="1" t="s">
        <v>1189</v>
      </c>
      <c r="M68" s="22">
        <v>44146</v>
      </c>
      <c r="N68" s="22">
        <f t="shared" si="1"/>
        <v>45241</v>
      </c>
      <c r="O68" s="2" t="s">
        <v>20</v>
      </c>
    </row>
    <row r="69" spans="1:15" s="6" customFormat="1" ht="105" x14ac:dyDescent="0.25">
      <c r="A69" s="27">
        <v>68</v>
      </c>
      <c r="B69" s="4" t="s">
        <v>835</v>
      </c>
      <c r="C69" s="2" t="s">
        <v>845</v>
      </c>
      <c r="D69" s="15">
        <v>6312134427</v>
      </c>
      <c r="E69" s="2" t="s">
        <v>862</v>
      </c>
      <c r="F69" s="2" t="s">
        <v>887</v>
      </c>
      <c r="G69" s="2" t="s">
        <v>888</v>
      </c>
      <c r="H69" s="1" t="s">
        <v>18</v>
      </c>
      <c r="I69" s="5" t="s">
        <v>747</v>
      </c>
      <c r="J69" s="11">
        <v>25000000</v>
      </c>
      <c r="K69" s="22">
        <v>44146</v>
      </c>
      <c r="L69" s="1" t="s">
        <v>1191</v>
      </c>
      <c r="M69" s="22">
        <v>44146</v>
      </c>
      <c r="N69" s="22">
        <f t="shared" si="1"/>
        <v>45241</v>
      </c>
      <c r="O69" s="2" t="s">
        <v>20</v>
      </c>
    </row>
    <row r="70" spans="1:15" s="6" customFormat="1" ht="45" x14ac:dyDescent="0.25">
      <c r="A70" s="27">
        <v>69</v>
      </c>
      <c r="B70" s="4" t="s">
        <v>628</v>
      </c>
      <c r="C70" s="2" t="s">
        <v>629</v>
      </c>
      <c r="D70" s="15">
        <v>6312134508</v>
      </c>
      <c r="E70" s="2" t="s">
        <v>687</v>
      </c>
      <c r="F70" s="2" t="s">
        <v>688</v>
      </c>
      <c r="G70" s="2" t="s">
        <v>689</v>
      </c>
      <c r="H70" s="1" t="s">
        <v>18</v>
      </c>
      <c r="I70" s="5" t="s">
        <v>108</v>
      </c>
      <c r="J70" s="11">
        <v>60000000</v>
      </c>
      <c r="K70" s="22">
        <v>43915</v>
      </c>
      <c r="L70" s="1" t="s">
        <v>768</v>
      </c>
      <c r="M70" s="22">
        <v>43915</v>
      </c>
      <c r="N70" s="22">
        <f t="shared" si="1"/>
        <v>45010</v>
      </c>
      <c r="O70" s="2" t="s">
        <v>20</v>
      </c>
    </row>
    <row r="71" spans="1:15" s="6" customFormat="1" ht="45" x14ac:dyDescent="0.25">
      <c r="A71" s="27">
        <v>70</v>
      </c>
      <c r="B71" s="4" t="s">
        <v>576</v>
      </c>
      <c r="C71" s="2" t="s">
        <v>579</v>
      </c>
      <c r="D71" s="15">
        <v>6312138118</v>
      </c>
      <c r="E71" s="2" t="s">
        <v>500</v>
      </c>
      <c r="F71" s="2" t="s">
        <v>234</v>
      </c>
      <c r="G71" s="2" t="s">
        <v>501</v>
      </c>
      <c r="H71" s="1" t="s">
        <v>18</v>
      </c>
      <c r="I71" s="5" t="s">
        <v>352</v>
      </c>
      <c r="J71" s="11">
        <v>500000000</v>
      </c>
      <c r="K71" s="22">
        <v>43801</v>
      </c>
      <c r="L71" s="1" t="s">
        <v>610</v>
      </c>
      <c r="M71" s="22">
        <v>43801</v>
      </c>
      <c r="N71" s="22">
        <f t="shared" si="1"/>
        <v>44897</v>
      </c>
      <c r="O71" s="2" t="s">
        <v>20</v>
      </c>
    </row>
    <row r="72" spans="1:15" ht="90" x14ac:dyDescent="0.25">
      <c r="A72" s="27">
        <v>71</v>
      </c>
      <c r="B72" s="12" t="s">
        <v>576</v>
      </c>
      <c r="C72" s="2" t="s">
        <v>579</v>
      </c>
      <c r="D72" s="15">
        <v>6312138118</v>
      </c>
      <c r="E72" s="2" t="s">
        <v>500</v>
      </c>
      <c r="F72" s="2" t="s">
        <v>234</v>
      </c>
      <c r="G72" s="2" t="s">
        <v>501</v>
      </c>
      <c r="H72" s="1" t="s">
        <v>18</v>
      </c>
      <c r="I72" s="3" t="s">
        <v>748</v>
      </c>
      <c r="J72" s="11">
        <v>25000000</v>
      </c>
      <c r="K72" s="22">
        <v>43770</v>
      </c>
      <c r="L72" s="1" t="s">
        <v>502</v>
      </c>
      <c r="M72" s="22">
        <v>43770</v>
      </c>
      <c r="N72" s="22">
        <f t="shared" si="1"/>
        <v>44866</v>
      </c>
      <c r="O72" s="2" t="s">
        <v>20</v>
      </c>
    </row>
    <row r="73" spans="1:15" ht="45" x14ac:dyDescent="0.25">
      <c r="A73" s="27">
        <v>72</v>
      </c>
      <c r="B73" s="4" t="s">
        <v>576</v>
      </c>
      <c r="C73" s="2" t="s">
        <v>579</v>
      </c>
      <c r="D73" s="15">
        <v>6312138118</v>
      </c>
      <c r="E73" s="2" t="s">
        <v>500</v>
      </c>
      <c r="F73" s="2" t="s">
        <v>234</v>
      </c>
      <c r="G73" s="2" t="s">
        <v>501</v>
      </c>
      <c r="H73" s="1" t="s">
        <v>18</v>
      </c>
      <c r="I73" s="5" t="s">
        <v>108</v>
      </c>
      <c r="J73" s="11">
        <v>500000000</v>
      </c>
      <c r="K73" s="22">
        <v>43770</v>
      </c>
      <c r="L73" s="1" t="s">
        <v>535</v>
      </c>
      <c r="M73" s="22">
        <v>43770</v>
      </c>
      <c r="N73" s="22">
        <f t="shared" si="1"/>
        <v>44866</v>
      </c>
      <c r="O73" s="2" t="s">
        <v>20</v>
      </c>
    </row>
    <row r="74" spans="1:15" ht="90" x14ac:dyDescent="0.25">
      <c r="A74" s="27">
        <v>73</v>
      </c>
      <c r="B74" s="12" t="s">
        <v>54</v>
      </c>
      <c r="C74" s="2" t="s">
        <v>603</v>
      </c>
      <c r="D74" s="15">
        <v>6312151172</v>
      </c>
      <c r="E74" s="2" t="s">
        <v>55</v>
      </c>
      <c r="F74" s="2" t="s">
        <v>56</v>
      </c>
      <c r="G74" s="5" t="s">
        <v>57</v>
      </c>
      <c r="H74" s="1" t="s">
        <v>18</v>
      </c>
      <c r="I74" s="3" t="s">
        <v>748</v>
      </c>
      <c r="J74" s="11">
        <v>25000000</v>
      </c>
      <c r="K74" s="22">
        <v>43454</v>
      </c>
      <c r="L74" s="1" t="s">
        <v>58</v>
      </c>
      <c r="M74" s="22">
        <v>43454</v>
      </c>
      <c r="N74" s="22">
        <f t="shared" si="1"/>
        <v>44550</v>
      </c>
      <c r="O74" s="2" t="s">
        <v>20</v>
      </c>
    </row>
    <row r="75" spans="1:15" ht="45" x14ac:dyDescent="0.25">
      <c r="A75" s="27">
        <v>74</v>
      </c>
      <c r="B75" s="4" t="s">
        <v>54</v>
      </c>
      <c r="C75" s="2" t="s">
        <v>603</v>
      </c>
      <c r="D75" s="15">
        <v>6312151172</v>
      </c>
      <c r="E75" s="2" t="s">
        <v>525</v>
      </c>
      <c r="F75" s="2" t="s">
        <v>56</v>
      </c>
      <c r="G75" s="2" t="s">
        <v>526</v>
      </c>
      <c r="H75" s="1" t="s">
        <v>18</v>
      </c>
      <c r="I75" s="5" t="s">
        <v>108</v>
      </c>
      <c r="J75" s="11">
        <v>500000000</v>
      </c>
      <c r="K75" s="22">
        <v>43770</v>
      </c>
      <c r="L75" s="1" t="s">
        <v>527</v>
      </c>
      <c r="M75" s="22">
        <v>43770</v>
      </c>
      <c r="N75" s="22">
        <f t="shared" si="1"/>
        <v>44866</v>
      </c>
      <c r="O75" s="2" t="s">
        <v>20</v>
      </c>
    </row>
    <row r="76" spans="1:15" ht="45" x14ac:dyDescent="0.25">
      <c r="A76" s="27">
        <v>75</v>
      </c>
      <c r="B76" s="4" t="s">
        <v>1296</v>
      </c>
      <c r="C76" s="2" t="s">
        <v>1297</v>
      </c>
      <c r="D76" s="15">
        <v>6312162872</v>
      </c>
      <c r="E76" s="2" t="s">
        <v>1298</v>
      </c>
      <c r="F76" s="2" t="s">
        <v>1299</v>
      </c>
      <c r="G76" s="2" t="s">
        <v>1300</v>
      </c>
      <c r="H76" s="1" t="s">
        <v>18</v>
      </c>
      <c r="I76" s="5" t="s">
        <v>108</v>
      </c>
      <c r="J76" s="29" t="s">
        <v>1347</v>
      </c>
      <c r="K76" s="22">
        <v>44252</v>
      </c>
      <c r="L76" s="1" t="s">
        <v>1371</v>
      </c>
      <c r="M76" s="22">
        <v>44252</v>
      </c>
      <c r="N76" s="22">
        <f t="shared" si="1"/>
        <v>45347</v>
      </c>
      <c r="O76" s="2" t="s">
        <v>20</v>
      </c>
    </row>
    <row r="77" spans="1:15" ht="90" x14ac:dyDescent="0.25">
      <c r="A77" s="27">
        <v>76</v>
      </c>
      <c r="B77" s="12" t="s">
        <v>384</v>
      </c>
      <c r="C77" s="2" t="s">
        <v>385</v>
      </c>
      <c r="D77" s="15">
        <v>6312163442</v>
      </c>
      <c r="E77" s="2" t="s">
        <v>386</v>
      </c>
      <c r="F77" s="2" t="s">
        <v>23</v>
      </c>
      <c r="G77" s="2" t="s">
        <v>24</v>
      </c>
      <c r="H77" s="1" t="s">
        <v>18</v>
      </c>
      <c r="I77" s="3" t="s">
        <v>748</v>
      </c>
      <c r="J77" s="11">
        <v>25000000</v>
      </c>
      <c r="K77" s="22">
        <v>43685</v>
      </c>
      <c r="L77" s="1" t="s">
        <v>387</v>
      </c>
      <c r="M77" s="22">
        <v>43685</v>
      </c>
      <c r="N77" s="22">
        <f t="shared" si="1"/>
        <v>44781</v>
      </c>
      <c r="O77" s="2" t="s">
        <v>20</v>
      </c>
    </row>
    <row r="78" spans="1:15" ht="45" x14ac:dyDescent="0.25">
      <c r="A78" s="27">
        <v>77</v>
      </c>
      <c r="B78" s="4" t="s">
        <v>384</v>
      </c>
      <c r="C78" s="2" t="s">
        <v>385</v>
      </c>
      <c r="D78" s="15">
        <v>6312163442</v>
      </c>
      <c r="E78" s="2" t="s">
        <v>386</v>
      </c>
      <c r="F78" s="2" t="s">
        <v>23</v>
      </c>
      <c r="G78" s="2" t="s">
        <v>24</v>
      </c>
      <c r="H78" s="1" t="s">
        <v>18</v>
      </c>
      <c r="I78" s="5" t="s">
        <v>108</v>
      </c>
      <c r="J78" s="11">
        <v>60000000</v>
      </c>
      <c r="K78" s="22">
        <v>43685</v>
      </c>
      <c r="L78" s="1" t="s">
        <v>439</v>
      </c>
      <c r="M78" s="22">
        <v>43685</v>
      </c>
      <c r="N78" s="22">
        <f t="shared" si="1"/>
        <v>44781</v>
      </c>
      <c r="O78" s="2" t="s">
        <v>20</v>
      </c>
    </row>
    <row r="79" spans="1:15" ht="45" x14ac:dyDescent="0.25">
      <c r="A79" s="27">
        <v>78</v>
      </c>
      <c r="B79" s="4" t="s">
        <v>577</v>
      </c>
      <c r="C79" s="2" t="s">
        <v>205</v>
      </c>
      <c r="D79" s="15">
        <v>6312169081</v>
      </c>
      <c r="E79" s="2" t="s">
        <v>206</v>
      </c>
      <c r="F79" s="2" t="s">
        <v>207</v>
      </c>
      <c r="G79" s="5" t="s">
        <v>208</v>
      </c>
      <c r="H79" s="1" t="s">
        <v>18</v>
      </c>
      <c r="I79" s="5" t="s">
        <v>108</v>
      </c>
      <c r="J79" s="11">
        <v>60000000</v>
      </c>
      <c r="K79" s="22">
        <v>43273</v>
      </c>
      <c r="L79" s="1" t="s">
        <v>209</v>
      </c>
      <c r="M79" s="22">
        <v>43273</v>
      </c>
      <c r="N79" s="22">
        <f t="shared" si="1"/>
        <v>44369</v>
      </c>
      <c r="O79" s="2" t="s">
        <v>20</v>
      </c>
    </row>
    <row r="80" spans="1:15" ht="30" x14ac:dyDescent="0.25">
      <c r="A80" s="27">
        <v>79</v>
      </c>
      <c r="B80" s="4" t="s">
        <v>624</v>
      </c>
      <c r="C80" s="2" t="s">
        <v>530</v>
      </c>
      <c r="D80" s="15">
        <v>6312196840</v>
      </c>
      <c r="E80" s="2" t="s">
        <v>531</v>
      </c>
      <c r="F80" s="2" t="s">
        <v>682</v>
      </c>
      <c r="G80" s="2" t="s">
        <v>533</v>
      </c>
      <c r="H80" s="1" t="s">
        <v>18</v>
      </c>
      <c r="I80" s="5" t="s">
        <v>352</v>
      </c>
      <c r="J80" s="11">
        <v>60000000</v>
      </c>
      <c r="K80" s="22">
        <v>43915</v>
      </c>
      <c r="L80" s="1" t="s">
        <v>764</v>
      </c>
      <c r="M80" s="22">
        <v>43915</v>
      </c>
      <c r="N80" s="22">
        <f t="shared" si="1"/>
        <v>45010</v>
      </c>
      <c r="O80" s="2" t="s">
        <v>20</v>
      </c>
    </row>
    <row r="81" spans="1:15" ht="45" x14ac:dyDescent="0.25">
      <c r="A81" s="27">
        <v>80</v>
      </c>
      <c r="B81" s="4" t="s">
        <v>624</v>
      </c>
      <c r="C81" s="2" t="s">
        <v>530</v>
      </c>
      <c r="D81" s="15">
        <v>6312196840</v>
      </c>
      <c r="E81" s="2" t="s">
        <v>531</v>
      </c>
      <c r="F81" s="2" t="s">
        <v>682</v>
      </c>
      <c r="G81" s="2" t="s">
        <v>533</v>
      </c>
      <c r="H81" s="1" t="s">
        <v>18</v>
      </c>
      <c r="I81" s="5" t="s">
        <v>108</v>
      </c>
      <c r="J81" s="11">
        <v>60000000</v>
      </c>
      <c r="K81" s="22">
        <v>43915</v>
      </c>
      <c r="L81" s="1" t="s">
        <v>769</v>
      </c>
      <c r="M81" s="22">
        <v>43915</v>
      </c>
      <c r="N81" s="22">
        <f t="shared" si="1"/>
        <v>45010</v>
      </c>
      <c r="O81" s="2" t="s">
        <v>20</v>
      </c>
    </row>
    <row r="82" spans="1:15" ht="45" x14ac:dyDescent="0.25">
      <c r="A82" s="27">
        <v>81</v>
      </c>
      <c r="B82" s="4" t="s">
        <v>1102</v>
      </c>
      <c r="C82" s="2" t="s">
        <v>1103</v>
      </c>
      <c r="D82" s="15">
        <v>6314029146</v>
      </c>
      <c r="E82" s="2" t="s">
        <v>1104</v>
      </c>
      <c r="F82" s="2" t="s">
        <v>1105</v>
      </c>
      <c r="G82" s="2" t="s">
        <v>1106</v>
      </c>
      <c r="H82" s="1" t="s">
        <v>18</v>
      </c>
      <c r="I82" s="5" t="s">
        <v>108</v>
      </c>
      <c r="J82" s="11">
        <v>60000000</v>
      </c>
      <c r="K82" s="22">
        <v>44146</v>
      </c>
      <c r="L82" s="1" t="s">
        <v>1166</v>
      </c>
      <c r="M82" s="22">
        <v>44146</v>
      </c>
      <c r="N82" s="22">
        <f t="shared" si="1"/>
        <v>45241</v>
      </c>
      <c r="O82" s="2" t="s">
        <v>20</v>
      </c>
    </row>
    <row r="83" spans="1:15" ht="90" x14ac:dyDescent="0.25">
      <c r="A83" s="27">
        <v>82</v>
      </c>
      <c r="B83" s="4" t="s">
        <v>1102</v>
      </c>
      <c r="C83" s="2" t="s">
        <v>1103</v>
      </c>
      <c r="D83" s="15">
        <v>6314029146</v>
      </c>
      <c r="E83" s="2" t="s">
        <v>1104</v>
      </c>
      <c r="F83" s="2" t="s">
        <v>1105</v>
      </c>
      <c r="G83" s="2" t="s">
        <v>1106</v>
      </c>
      <c r="H83" s="1" t="s">
        <v>18</v>
      </c>
      <c r="I83" s="5" t="s">
        <v>748</v>
      </c>
      <c r="J83" s="11">
        <v>25000000</v>
      </c>
      <c r="K83" s="22">
        <v>44146</v>
      </c>
      <c r="L83" s="1" t="s">
        <v>1178</v>
      </c>
      <c r="M83" s="22">
        <v>44146</v>
      </c>
      <c r="N83" s="22">
        <f t="shared" si="1"/>
        <v>45241</v>
      </c>
      <c r="O83" s="2" t="s">
        <v>20</v>
      </c>
    </row>
    <row r="84" spans="1:15" ht="45" x14ac:dyDescent="0.25">
      <c r="A84" s="27">
        <v>83</v>
      </c>
      <c r="B84" s="4" t="s">
        <v>978</v>
      </c>
      <c r="C84" s="2" t="s">
        <v>979</v>
      </c>
      <c r="D84" s="15">
        <v>6314032621</v>
      </c>
      <c r="E84" s="2" t="s">
        <v>980</v>
      </c>
      <c r="F84" s="2" t="s">
        <v>981</v>
      </c>
      <c r="G84" s="2" t="s">
        <v>982</v>
      </c>
      <c r="H84" s="1" t="s">
        <v>18</v>
      </c>
      <c r="I84" s="5" t="s">
        <v>108</v>
      </c>
      <c r="J84" s="11">
        <v>60000000</v>
      </c>
      <c r="K84" s="22">
        <v>44053</v>
      </c>
      <c r="L84" s="1" t="s">
        <v>1040</v>
      </c>
      <c r="M84" s="22">
        <v>44053</v>
      </c>
      <c r="N84" s="22">
        <f t="shared" si="1"/>
        <v>45148</v>
      </c>
      <c r="O84" s="2" t="s">
        <v>20</v>
      </c>
    </row>
    <row r="85" spans="1:15" ht="45" x14ac:dyDescent="0.25">
      <c r="A85" s="27">
        <v>84</v>
      </c>
      <c r="B85" s="4" t="s">
        <v>997</v>
      </c>
      <c r="C85" s="2" t="s">
        <v>998</v>
      </c>
      <c r="D85" s="15">
        <v>6314032727</v>
      </c>
      <c r="E85" s="2" t="s">
        <v>999</v>
      </c>
      <c r="F85" s="2" t="s">
        <v>1000</v>
      </c>
      <c r="G85" s="2" t="s">
        <v>1001</v>
      </c>
      <c r="H85" s="1" t="s">
        <v>18</v>
      </c>
      <c r="I85" s="5" t="s">
        <v>108</v>
      </c>
      <c r="J85" s="11">
        <v>60000000</v>
      </c>
      <c r="K85" s="22">
        <v>44053</v>
      </c>
      <c r="L85" s="1" t="s">
        <v>1044</v>
      </c>
      <c r="M85" s="22">
        <v>44053</v>
      </c>
      <c r="N85" s="22">
        <f t="shared" si="1"/>
        <v>45148</v>
      </c>
      <c r="O85" s="2" t="s">
        <v>20</v>
      </c>
    </row>
    <row r="86" spans="1:15" ht="45" x14ac:dyDescent="0.25">
      <c r="A86" s="27">
        <v>85</v>
      </c>
      <c r="B86" s="4" t="s">
        <v>963</v>
      </c>
      <c r="C86" s="2" t="s">
        <v>964</v>
      </c>
      <c r="D86" s="15">
        <v>6314038302</v>
      </c>
      <c r="E86" s="2" t="s">
        <v>965</v>
      </c>
      <c r="F86" s="2" t="s">
        <v>966</v>
      </c>
      <c r="G86" s="2" t="s">
        <v>967</v>
      </c>
      <c r="H86" s="1" t="s">
        <v>18</v>
      </c>
      <c r="I86" s="5" t="s">
        <v>108</v>
      </c>
      <c r="J86" s="11">
        <v>60000000</v>
      </c>
      <c r="K86" s="22">
        <v>44053</v>
      </c>
      <c r="L86" s="1" t="s">
        <v>1037</v>
      </c>
      <c r="M86" s="22">
        <v>44053</v>
      </c>
      <c r="N86" s="22">
        <f t="shared" si="1"/>
        <v>45148</v>
      </c>
      <c r="O86" s="2" t="s">
        <v>20</v>
      </c>
    </row>
    <row r="87" spans="1:15" ht="90" x14ac:dyDescent="0.25">
      <c r="A87" s="27">
        <v>86</v>
      </c>
      <c r="B87" s="24" t="s">
        <v>578</v>
      </c>
      <c r="C87" s="2" t="s">
        <v>843</v>
      </c>
      <c r="D87" s="15">
        <v>6314039419</v>
      </c>
      <c r="E87" s="2" t="s">
        <v>857</v>
      </c>
      <c r="F87" s="2" t="s">
        <v>879</v>
      </c>
      <c r="G87" s="2" t="s">
        <v>1064</v>
      </c>
      <c r="H87" s="1">
        <v>3</v>
      </c>
      <c r="I87" s="5" t="s">
        <v>748</v>
      </c>
      <c r="J87" s="11">
        <v>25000000</v>
      </c>
      <c r="K87" s="22">
        <v>43978</v>
      </c>
      <c r="L87" s="1" t="s">
        <v>906</v>
      </c>
      <c r="M87" s="22">
        <v>43978</v>
      </c>
      <c r="N87" s="22">
        <f t="shared" si="1"/>
        <v>45073</v>
      </c>
      <c r="O87" s="2" t="s">
        <v>20</v>
      </c>
    </row>
    <row r="88" spans="1:15" ht="45" x14ac:dyDescent="0.25">
      <c r="A88" s="27">
        <v>87</v>
      </c>
      <c r="B88" s="4" t="s">
        <v>578</v>
      </c>
      <c r="C88" s="2" t="s">
        <v>140</v>
      </c>
      <c r="D88" s="15">
        <v>6314039419</v>
      </c>
      <c r="E88" s="2" t="s">
        <v>141</v>
      </c>
      <c r="F88" s="2" t="s">
        <v>142</v>
      </c>
      <c r="G88" s="5" t="s">
        <v>1064</v>
      </c>
      <c r="H88" s="1" t="s">
        <v>18</v>
      </c>
      <c r="I88" s="5" t="s">
        <v>108</v>
      </c>
      <c r="J88" s="11">
        <v>60000000</v>
      </c>
      <c r="K88" s="22">
        <v>43367</v>
      </c>
      <c r="L88" s="1" t="s">
        <v>143</v>
      </c>
      <c r="M88" s="22">
        <v>43367</v>
      </c>
      <c r="N88" s="22">
        <f t="shared" si="1"/>
        <v>44463</v>
      </c>
      <c r="O88" s="2" t="s">
        <v>20</v>
      </c>
    </row>
    <row r="89" spans="1:15" ht="45" x14ac:dyDescent="0.25">
      <c r="A89" s="27">
        <v>88</v>
      </c>
      <c r="B89" s="4" t="s">
        <v>551</v>
      </c>
      <c r="C89" s="2" t="s">
        <v>259</v>
      </c>
      <c r="D89" s="15">
        <v>6315009128</v>
      </c>
      <c r="E89" s="2" t="s">
        <v>552</v>
      </c>
      <c r="F89" s="2" t="s">
        <v>76</v>
      </c>
      <c r="G89" s="2" t="s">
        <v>282</v>
      </c>
      <c r="H89" s="1" t="s">
        <v>18</v>
      </c>
      <c r="I89" s="5" t="s">
        <v>108</v>
      </c>
      <c r="J89" s="11">
        <v>60000000</v>
      </c>
      <c r="K89" s="22">
        <v>43770</v>
      </c>
      <c r="L89" s="1" t="s">
        <v>553</v>
      </c>
      <c r="M89" s="22">
        <v>43770</v>
      </c>
      <c r="N89" s="22">
        <f t="shared" si="1"/>
        <v>44866</v>
      </c>
      <c r="O89" s="2" t="s">
        <v>20</v>
      </c>
    </row>
    <row r="90" spans="1:15" ht="90" x14ac:dyDescent="0.25">
      <c r="A90" s="27">
        <v>89</v>
      </c>
      <c r="B90" s="12" t="s">
        <v>642</v>
      </c>
      <c r="C90" s="2" t="s">
        <v>643</v>
      </c>
      <c r="D90" s="15">
        <v>6315012931</v>
      </c>
      <c r="E90" s="2" t="s">
        <v>707</v>
      </c>
      <c r="F90" s="2" t="s">
        <v>708</v>
      </c>
      <c r="G90" s="2" t="s">
        <v>709</v>
      </c>
      <c r="H90" s="1" t="s">
        <v>18</v>
      </c>
      <c r="I90" s="5" t="s">
        <v>748</v>
      </c>
      <c r="J90" s="11">
        <v>25000000</v>
      </c>
      <c r="K90" s="22">
        <v>43915</v>
      </c>
      <c r="L90" s="1" t="s">
        <v>802</v>
      </c>
      <c r="M90" s="22">
        <v>43915</v>
      </c>
      <c r="N90" s="22">
        <f t="shared" si="1"/>
        <v>45010</v>
      </c>
      <c r="O90" s="2" t="s">
        <v>20</v>
      </c>
    </row>
    <row r="91" spans="1:15" ht="45" x14ac:dyDescent="0.25">
      <c r="A91" s="27">
        <v>90</v>
      </c>
      <c r="B91" s="4" t="s">
        <v>642</v>
      </c>
      <c r="C91" s="2" t="s">
        <v>643</v>
      </c>
      <c r="D91" s="15">
        <v>6315012931</v>
      </c>
      <c r="E91" s="2" t="s">
        <v>707</v>
      </c>
      <c r="F91" s="2" t="s">
        <v>708</v>
      </c>
      <c r="G91" s="2" t="s">
        <v>709</v>
      </c>
      <c r="H91" s="1" t="s">
        <v>18</v>
      </c>
      <c r="I91" s="5" t="s">
        <v>108</v>
      </c>
      <c r="J91" s="11">
        <v>60000000</v>
      </c>
      <c r="K91" s="22">
        <v>43915</v>
      </c>
      <c r="L91" s="1" t="s">
        <v>779</v>
      </c>
      <c r="M91" s="22">
        <v>43915</v>
      </c>
      <c r="N91" s="22">
        <f t="shared" si="1"/>
        <v>45010</v>
      </c>
      <c r="O91" s="2" t="s">
        <v>20</v>
      </c>
    </row>
    <row r="92" spans="1:15" ht="45" x14ac:dyDescent="0.25">
      <c r="A92" s="27">
        <v>91</v>
      </c>
      <c r="B92" s="4" t="s">
        <v>604</v>
      </c>
      <c r="C92" s="10" t="s">
        <v>611</v>
      </c>
      <c r="D92" s="15">
        <v>6315018482</v>
      </c>
      <c r="E92" s="2" t="s">
        <v>605</v>
      </c>
      <c r="F92" s="2" t="s">
        <v>606</v>
      </c>
      <c r="G92" s="2" t="s">
        <v>607</v>
      </c>
      <c r="H92" s="1" t="s">
        <v>18</v>
      </c>
      <c r="I92" s="5" t="s">
        <v>352</v>
      </c>
      <c r="J92" s="11">
        <v>60000000</v>
      </c>
      <c r="K92" s="22">
        <v>43801</v>
      </c>
      <c r="L92" s="1" t="s">
        <v>609</v>
      </c>
      <c r="M92" s="22">
        <v>43801</v>
      </c>
      <c r="N92" s="22">
        <f t="shared" si="1"/>
        <v>44897</v>
      </c>
      <c r="O92" s="2" t="s">
        <v>20</v>
      </c>
    </row>
    <row r="93" spans="1:15" ht="105" x14ac:dyDescent="0.25">
      <c r="A93" s="27">
        <v>92</v>
      </c>
      <c r="B93" s="4" t="s">
        <v>483</v>
      </c>
      <c r="C93" s="2" t="s">
        <v>229</v>
      </c>
      <c r="D93" s="15">
        <v>6315543146</v>
      </c>
      <c r="E93" s="2" t="s">
        <v>484</v>
      </c>
      <c r="F93" s="2" t="s">
        <v>230</v>
      </c>
      <c r="G93" s="2" t="s">
        <v>485</v>
      </c>
      <c r="H93" s="1" t="s">
        <v>18</v>
      </c>
      <c r="I93" s="5" t="s">
        <v>747</v>
      </c>
      <c r="J93" s="11">
        <v>25000000</v>
      </c>
      <c r="K93" s="22">
        <v>43770</v>
      </c>
      <c r="L93" s="1" t="s">
        <v>556</v>
      </c>
      <c r="M93" s="22">
        <v>43770</v>
      </c>
      <c r="N93" s="22">
        <f t="shared" si="1"/>
        <v>44866</v>
      </c>
      <c r="O93" s="2" t="s">
        <v>20</v>
      </c>
    </row>
    <row r="94" spans="1:15" ht="90" x14ac:dyDescent="0.25">
      <c r="A94" s="27">
        <v>93</v>
      </c>
      <c r="B94" s="12" t="s">
        <v>483</v>
      </c>
      <c r="C94" s="2" t="s">
        <v>229</v>
      </c>
      <c r="D94" s="15">
        <v>6315543146</v>
      </c>
      <c r="E94" s="2" t="s">
        <v>484</v>
      </c>
      <c r="F94" s="2" t="s">
        <v>230</v>
      </c>
      <c r="G94" s="2" t="s">
        <v>485</v>
      </c>
      <c r="H94" s="1" t="s">
        <v>18</v>
      </c>
      <c r="I94" s="3" t="s">
        <v>748</v>
      </c>
      <c r="J94" s="11">
        <v>25000000</v>
      </c>
      <c r="K94" s="22">
        <v>43770</v>
      </c>
      <c r="L94" s="1" t="s">
        <v>486</v>
      </c>
      <c r="M94" s="22">
        <v>43770</v>
      </c>
      <c r="N94" s="22">
        <f t="shared" si="1"/>
        <v>44866</v>
      </c>
      <c r="O94" s="2" t="s">
        <v>20</v>
      </c>
    </row>
    <row r="95" spans="1:15" ht="45" x14ac:dyDescent="0.25">
      <c r="A95" s="27">
        <v>94</v>
      </c>
      <c r="B95" s="4" t="s">
        <v>483</v>
      </c>
      <c r="C95" s="2" t="s">
        <v>229</v>
      </c>
      <c r="D95" s="15">
        <v>6315543146</v>
      </c>
      <c r="E95" s="2" t="s">
        <v>484</v>
      </c>
      <c r="F95" s="2" t="s">
        <v>230</v>
      </c>
      <c r="G95" s="2" t="s">
        <v>485</v>
      </c>
      <c r="H95" s="1" t="s">
        <v>18</v>
      </c>
      <c r="I95" s="5" t="s">
        <v>108</v>
      </c>
      <c r="J95" s="11">
        <v>500000000</v>
      </c>
      <c r="K95" s="22">
        <v>43915</v>
      </c>
      <c r="L95" s="1" t="s">
        <v>773</v>
      </c>
      <c r="M95" s="22">
        <v>43915</v>
      </c>
      <c r="N95" s="22">
        <f t="shared" si="1"/>
        <v>45010</v>
      </c>
      <c r="O95" s="2" t="s">
        <v>20</v>
      </c>
    </row>
    <row r="96" spans="1:15" ht="75" x14ac:dyDescent="0.25">
      <c r="A96" s="27">
        <v>95</v>
      </c>
      <c r="B96" s="4" t="s">
        <v>483</v>
      </c>
      <c r="C96" s="2" t="s">
        <v>229</v>
      </c>
      <c r="D96" s="15">
        <v>6315543146</v>
      </c>
      <c r="E96" s="2" t="s">
        <v>484</v>
      </c>
      <c r="F96" s="2" t="s">
        <v>230</v>
      </c>
      <c r="G96" s="2" t="s">
        <v>485</v>
      </c>
      <c r="H96" s="1" t="s">
        <v>18</v>
      </c>
      <c r="I96" s="5" t="s">
        <v>91</v>
      </c>
      <c r="J96" s="11">
        <v>500000000</v>
      </c>
      <c r="K96" s="22">
        <v>43915</v>
      </c>
      <c r="L96" s="1" t="s">
        <v>749</v>
      </c>
      <c r="M96" s="22">
        <v>43915</v>
      </c>
      <c r="N96" s="22">
        <f t="shared" si="1"/>
        <v>45010</v>
      </c>
      <c r="O96" s="2" t="s">
        <v>20</v>
      </c>
    </row>
    <row r="97" spans="1:15" ht="45" x14ac:dyDescent="0.25">
      <c r="A97" s="27">
        <v>96</v>
      </c>
      <c r="B97" s="4" t="s">
        <v>1323</v>
      </c>
      <c r="C97" s="2" t="s">
        <v>1324</v>
      </c>
      <c r="D97" s="15">
        <v>6315577480</v>
      </c>
      <c r="E97" s="2" t="s">
        <v>1325</v>
      </c>
      <c r="F97" s="2" t="s">
        <v>1326</v>
      </c>
      <c r="G97" s="2" t="s">
        <v>1327</v>
      </c>
      <c r="H97" s="1" t="s">
        <v>18</v>
      </c>
      <c r="I97" s="5" t="s">
        <v>108</v>
      </c>
      <c r="J97" s="29" t="s">
        <v>1347</v>
      </c>
      <c r="K97" s="22">
        <v>44252</v>
      </c>
      <c r="L97" s="1" t="s">
        <v>1380</v>
      </c>
      <c r="M97" s="22">
        <v>44252</v>
      </c>
      <c r="N97" s="22">
        <f t="shared" si="1"/>
        <v>45347</v>
      </c>
      <c r="O97" s="2" t="s">
        <v>20</v>
      </c>
    </row>
    <row r="98" spans="1:15" ht="45" x14ac:dyDescent="0.25">
      <c r="A98" s="27">
        <v>97</v>
      </c>
      <c r="B98" s="4" t="s">
        <v>415</v>
      </c>
      <c r="C98" s="2" t="s">
        <v>416</v>
      </c>
      <c r="D98" s="15">
        <v>6315626434</v>
      </c>
      <c r="E98" s="2" t="s">
        <v>417</v>
      </c>
      <c r="F98" s="2" t="s">
        <v>418</v>
      </c>
      <c r="G98" s="2" t="s">
        <v>419</v>
      </c>
      <c r="H98" s="1" t="s">
        <v>18</v>
      </c>
      <c r="I98" s="5" t="s">
        <v>108</v>
      </c>
      <c r="J98" s="11">
        <v>60000000</v>
      </c>
      <c r="K98" s="22">
        <v>43685</v>
      </c>
      <c r="L98" s="1" t="s">
        <v>420</v>
      </c>
      <c r="M98" s="22">
        <v>43685</v>
      </c>
      <c r="N98" s="22">
        <f t="shared" si="1"/>
        <v>44781</v>
      </c>
      <c r="O98" s="2" t="s">
        <v>20</v>
      </c>
    </row>
    <row r="99" spans="1:15" ht="90" x14ac:dyDescent="0.25">
      <c r="A99" s="27">
        <v>98</v>
      </c>
      <c r="B99" s="12" t="s">
        <v>73</v>
      </c>
      <c r="C99" s="2" t="s">
        <v>74</v>
      </c>
      <c r="D99" s="15">
        <v>6315627413</v>
      </c>
      <c r="E99" s="2" t="s">
        <v>75</v>
      </c>
      <c r="F99" s="2" t="s">
        <v>76</v>
      </c>
      <c r="G99" s="3" t="s">
        <v>282</v>
      </c>
      <c r="H99" s="1" t="s">
        <v>18</v>
      </c>
      <c r="I99" s="3" t="s">
        <v>748</v>
      </c>
      <c r="J99" s="11">
        <v>25000000</v>
      </c>
      <c r="K99" s="22">
        <v>43454</v>
      </c>
      <c r="L99" s="1" t="s">
        <v>78</v>
      </c>
      <c r="M99" s="22">
        <v>43454</v>
      </c>
      <c r="N99" s="22">
        <f t="shared" si="1"/>
        <v>44550</v>
      </c>
      <c r="O99" s="2" t="s">
        <v>20</v>
      </c>
    </row>
    <row r="100" spans="1:15" ht="45" x14ac:dyDescent="0.25">
      <c r="A100" s="27">
        <v>99</v>
      </c>
      <c r="B100" s="4" t="s">
        <v>73</v>
      </c>
      <c r="C100" s="2" t="s">
        <v>74</v>
      </c>
      <c r="D100" s="15">
        <v>6315627413</v>
      </c>
      <c r="E100" s="2" t="s">
        <v>75</v>
      </c>
      <c r="F100" s="2" t="s">
        <v>76</v>
      </c>
      <c r="G100" s="5" t="s">
        <v>77</v>
      </c>
      <c r="H100" s="1" t="s">
        <v>18</v>
      </c>
      <c r="I100" s="5" t="s">
        <v>108</v>
      </c>
      <c r="J100" s="11">
        <v>60000000</v>
      </c>
      <c r="K100" s="22">
        <v>43367</v>
      </c>
      <c r="L100" s="1" t="s">
        <v>150</v>
      </c>
      <c r="M100" s="22">
        <v>43367</v>
      </c>
      <c r="N100" s="22">
        <f t="shared" si="1"/>
        <v>44463</v>
      </c>
      <c r="O100" s="2" t="s">
        <v>20</v>
      </c>
    </row>
    <row r="101" spans="1:15" ht="45" x14ac:dyDescent="0.25">
      <c r="A101" s="27">
        <v>100</v>
      </c>
      <c r="B101" s="4" t="s">
        <v>588</v>
      </c>
      <c r="C101" s="2" t="s">
        <v>104</v>
      </c>
      <c r="D101" s="15">
        <v>6315638937</v>
      </c>
      <c r="E101" s="2" t="s">
        <v>105</v>
      </c>
      <c r="F101" s="2" t="s">
        <v>106</v>
      </c>
      <c r="G101" s="5" t="s">
        <v>107</v>
      </c>
      <c r="H101" s="1" t="s">
        <v>18</v>
      </c>
      <c r="I101" s="5" t="s">
        <v>108</v>
      </c>
      <c r="J101" s="11">
        <v>60000000</v>
      </c>
      <c r="K101" s="22">
        <v>43454</v>
      </c>
      <c r="L101" s="1" t="s">
        <v>109</v>
      </c>
      <c r="M101" s="22">
        <v>43454</v>
      </c>
      <c r="N101" s="22">
        <f t="shared" si="1"/>
        <v>44550</v>
      </c>
      <c r="O101" s="2" t="s">
        <v>20</v>
      </c>
    </row>
    <row r="102" spans="1:15" ht="90" x14ac:dyDescent="0.25">
      <c r="A102" s="27">
        <v>101</v>
      </c>
      <c r="B102" s="12" t="s">
        <v>580</v>
      </c>
      <c r="C102" s="2" t="s">
        <v>210</v>
      </c>
      <c r="D102" s="15">
        <v>6315660690</v>
      </c>
      <c r="E102" s="2" t="s">
        <v>211</v>
      </c>
      <c r="F102" s="2" t="s">
        <v>212</v>
      </c>
      <c r="G102" s="2" t="s">
        <v>213</v>
      </c>
      <c r="H102" s="1" t="s">
        <v>18</v>
      </c>
      <c r="I102" s="3" t="s">
        <v>748</v>
      </c>
      <c r="J102" s="11">
        <v>25000000</v>
      </c>
      <c r="K102" s="22">
        <v>43516</v>
      </c>
      <c r="L102" s="1" t="s">
        <v>301</v>
      </c>
      <c r="M102" s="22">
        <v>43516</v>
      </c>
      <c r="N102" s="22">
        <f t="shared" si="1"/>
        <v>44612</v>
      </c>
      <c r="O102" s="2" t="s">
        <v>20</v>
      </c>
    </row>
    <row r="103" spans="1:15" s="6" customFormat="1" ht="45" x14ac:dyDescent="0.25">
      <c r="A103" s="27">
        <v>102</v>
      </c>
      <c r="B103" s="4" t="s">
        <v>580</v>
      </c>
      <c r="C103" s="2" t="s">
        <v>210</v>
      </c>
      <c r="D103" s="15">
        <v>6315660690</v>
      </c>
      <c r="E103" s="2" t="s">
        <v>211</v>
      </c>
      <c r="F103" s="2" t="s">
        <v>212</v>
      </c>
      <c r="G103" s="5" t="s">
        <v>213</v>
      </c>
      <c r="H103" s="1" t="s">
        <v>18</v>
      </c>
      <c r="I103" s="5" t="s">
        <v>108</v>
      </c>
      <c r="J103" s="11">
        <v>60000000</v>
      </c>
      <c r="K103" s="22">
        <v>43273</v>
      </c>
      <c r="L103" s="1" t="s">
        <v>214</v>
      </c>
      <c r="M103" s="22">
        <v>43273</v>
      </c>
      <c r="N103" s="22">
        <f t="shared" si="1"/>
        <v>44369</v>
      </c>
      <c r="O103" s="2" t="s">
        <v>20</v>
      </c>
    </row>
    <row r="104" spans="1:15" s="6" customFormat="1" ht="90" x14ac:dyDescent="0.25">
      <c r="A104" s="27">
        <v>103</v>
      </c>
      <c r="B104" s="12" t="s">
        <v>590</v>
      </c>
      <c r="C104" s="2" t="s">
        <v>248</v>
      </c>
      <c r="D104" s="15">
        <v>6316022241</v>
      </c>
      <c r="E104" s="2" t="s">
        <v>249</v>
      </c>
      <c r="F104" s="2" t="s">
        <v>250</v>
      </c>
      <c r="G104" s="2" t="s">
        <v>251</v>
      </c>
      <c r="H104" s="1" t="s">
        <v>18</v>
      </c>
      <c r="I104" s="3" t="s">
        <v>748</v>
      </c>
      <c r="J104" s="11">
        <v>25000000</v>
      </c>
      <c r="K104" s="22">
        <v>43516</v>
      </c>
      <c r="L104" s="1" t="s">
        <v>293</v>
      </c>
      <c r="M104" s="22">
        <v>43516</v>
      </c>
      <c r="N104" s="22">
        <f t="shared" si="1"/>
        <v>44612</v>
      </c>
      <c r="O104" s="2" t="s">
        <v>20</v>
      </c>
    </row>
    <row r="105" spans="1:15" s="6" customFormat="1" ht="45" x14ac:dyDescent="0.25">
      <c r="A105" s="27">
        <v>104</v>
      </c>
      <c r="B105" s="4" t="s">
        <v>590</v>
      </c>
      <c r="C105" s="2" t="s">
        <v>248</v>
      </c>
      <c r="D105" s="15">
        <v>6316022241</v>
      </c>
      <c r="E105" s="2" t="s">
        <v>692</v>
      </c>
      <c r="F105" s="2" t="s">
        <v>250</v>
      </c>
      <c r="G105" s="2" t="s">
        <v>693</v>
      </c>
      <c r="H105" s="1" t="s">
        <v>18</v>
      </c>
      <c r="I105" s="5" t="s">
        <v>108</v>
      </c>
      <c r="J105" s="11">
        <v>60000000</v>
      </c>
      <c r="K105" s="22">
        <v>43915</v>
      </c>
      <c r="L105" s="1" t="s">
        <v>771</v>
      </c>
      <c r="M105" s="22">
        <v>43915</v>
      </c>
      <c r="N105" s="22">
        <f t="shared" si="1"/>
        <v>45010</v>
      </c>
      <c r="O105" s="2" t="s">
        <v>20</v>
      </c>
    </row>
    <row r="106" spans="1:15" s="6" customFormat="1" ht="90" x14ac:dyDescent="0.25">
      <c r="A106" s="27">
        <v>105</v>
      </c>
      <c r="B106" s="24" t="s">
        <v>581</v>
      </c>
      <c r="C106" s="2" t="s">
        <v>187</v>
      </c>
      <c r="D106" s="15">
        <v>6316035297</v>
      </c>
      <c r="E106" s="2" t="s">
        <v>859</v>
      </c>
      <c r="F106" s="2" t="s">
        <v>189</v>
      </c>
      <c r="G106" s="2" t="s">
        <v>882</v>
      </c>
      <c r="H106" s="1">
        <v>3</v>
      </c>
      <c r="I106" s="5" t="s">
        <v>748</v>
      </c>
      <c r="J106" s="11">
        <v>25000000</v>
      </c>
      <c r="K106" s="22">
        <v>43978</v>
      </c>
      <c r="L106" s="1" t="s">
        <v>908</v>
      </c>
      <c r="M106" s="22">
        <v>43978</v>
      </c>
      <c r="N106" s="22">
        <f t="shared" si="1"/>
        <v>45073</v>
      </c>
      <c r="O106" s="2" t="s">
        <v>20</v>
      </c>
    </row>
    <row r="107" spans="1:15" s="6" customFormat="1" ht="45" x14ac:dyDescent="0.25">
      <c r="A107" s="27">
        <v>106</v>
      </c>
      <c r="B107" s="4" t="s">
        <v>581</v>
      </c>
      <c r="C107" s="2" t="s">
        <v>187</v>
      </c>
      <c r="D107" s="15">
        <v>6316035297</v>
      </c>
      <c r="E107" s="2" t="s">
        <v>188</v>
      </c>
      <c r="F107" s="2" t="s">
        <v>189</v>
      </c>
      <c r="G107" s="5" t="s">
        <v>190</v>
      </c>
      <c r="H107" s="1" t="s">
        <v>18</v>
      </c>
      <c r="I107" s="5" t="s">
        <v>108</v>
      </c>
      <c r="J107" s="11">
        <v>60000000</v>
      </c>
      <c r="K107" s="22">
        <v>43273</v>
      </c>
      <c r="L107" s="1" t="s">
        <v>191</v>
      </c>
      <c r="M107" s="22">
        <v>43273</v>
      </c>
      <c r="N107" s="22">
        <f t="shared" si="1"/>
        <v>44369</v>
      </c>
      <c r="O107" s="2" t="s">
        <v>20</v>
      </c>
    </row>
    <row r="108" spans="1:15" s="6" customFormat="1" ht="45" x14ac:dyDescent="0.25">
      <c r="A108" s="27">
        <v>107</v>
      </c>
      <c r="B108" s="4" t="s">
        <v>1117</v>
      </c>
      <c r="C108" s="2" t="s">
        <v>1118</v>
      </c>
      <c r="D108" s="15">
        <v>6316073045</v>
      </c>
      <c r="E108" s="2" t="s">
        <v>1119</v>
      </c>
      <c r="F108" s="2" t="s">
        <v>1120</v>
      </c>
      <c r="G108" s="2" t="s">
        <v>1121</v>
      </c>
      <c r="H108" s="1" t="s">
        <v>18</v>
      </c>
      <c r="I108" s="5" t="s">
        <v>108</v>
      </c>
      <c r="J108" s="11">
        <v>60000000</v>
      </c>
      <c r="K108" s="22">
        <v>44146</v>
      </c>
      <c r="L108" s="1" t="s">
        <v>1169</v>
      </c>
      <c r="M108" s="22">
        <v>44146</v>
      </c>
      <c r="N108" s="22">
        <f t="shared" si="1"/>
        <v>45241</v>
      </c>
      <c r="O108" s="2" t="s">
        <v>20</v>
      </c>
    </row>
    <row r="109" spans="1:15" s="6" customFormat="1" ht="90" x14ac:dyDescent="0.25">
      <c r="A109" s="27">
        <v>108</v>
      </c>
      <c r="B109" s="12" t="s">
        <v>59</v>
      </c>
      <c r="C109" s="2" t="s">
        <v>60</v>
      </c>
      <c r="D109" s="15">
        <v>6316126219</v>
      </c>
      <c r="E109" s="2" t="s">
        <v>61</v>
      </c>
      <c r="F109" s="2" t="s">
        <v>62</v>
      </c>
      <c r="G109" s="5" t="s">
        <v>63</v>
      </c>
      <c r="H109" s="1" t="s">
        <v>18</v>
      </c>
      <c r="I109" s="3" t="s">
        <v>748</v>
      </c>
      <c r="J109" s="11">
        <v>25000000</v>
      </c>
      <c r="K109" s="22">
        <v>43454</v>
      </c>
      <c r="L109" s="1" t="s">
        <v>64</v>
      </c>
      <c r="M109" s="22">
        <v>43454</v>
      </c>
      <c r="N109" s="22">
        <f t="shared" si="1"/>
        <v>44550</v>
      </c>
      <c r="O109" s="2" t="s">
        <v>20</v>
      </c>
    </row>
    <row r="110" spans="1:15" s="6" customFormat="1" ht="45" x14ac:dyDescent="0.25">
      <c r="A110" s="27">
        <v>109</v>
      </c>
      <c r="B110" s="4" t="s">
        <v>59</v>
      </c>
      <c r="C110" s="2" t="s">
        <v>60</v>
      </c>
      <c r="D110" s="15">
        <v>6316126219</v>
      </c>
      <c r="E110" s="2" t="s">
        <v>61</v>
      </c>
      <c r="F110" s="2" t="s">
        <v>62</v>
      </c>
      <c r="G110" s="5" t="s">
        <v>63</v>
      </c>
      <c r="H110" s="1" t="s">
        <v>18</v>
      </c>
      <c r="I110" s="5" t="s">
        <v>108</v>
      </c>
      <c r="J110" s="11">
        <v>60000000</v>
      </c>
      <c r="K110" s="22">
        <v>43454</v>
      </c>
      <c r="L110" s="1" t="s">
        <v>112</v>
      </c>
      <c r="M110" s="22">
        <v>43454</v>
      </c>
      <c r="N110" s="22">
        <f t="shared" si="1"/>
        <v>44550</v>
      </c>
      <c r="O110" s="2" t="s">
        <v>20</v>
      </c>
    </row>
    <row r="111" spans="1:15" s="6" customFormat="1" ht="105" x14ac:dyDescent="0.25">
      <c r="A111" s="27">
        <v>110</v>
      </c>
      <c r="B111" s="4" t="s">
        <v>88</v>
      </c>
      <c r="C111" s="10" t="s">
        <v>612</v>
      </c>
      <c r="D111" s="15">
        <v>6316131297</v>
      </c>
      <c r="E111" s="2" t="s">
        <v>487</v>
      </c>
      <c r="F111" s="2" t="s">
        <v>488</v>
      </c>
      <c r="G111" s="2" t="s">
        <v>489</v>
      </c>
      <c r="H111" s="1" t="s">
        <v>18</v>
      </c>
      <c r="I111" s="5" t="s">
        <v>747</v>
      </c>
      <c r="J111" s="11">
        <v>25000000</v>
      </c>
      <c r="K111" s="22">
        <v>43770</v>
      </c>
      <c r="L111" s="1" t="s">
        <v>555</v>
      </c>
      <c r="M111" s="22">
        <v>43770</v>
      </c>
      <c r="N111" s="22">
        <f t="shared" si="1"/>
        <v>44866</v>
      </c>
      <c r="O111" s="2" t="s">
        <v>20</v>
      </c>
    </row>
    <row r="112" spans="1:15" s="6" customFormat="1" ht="30" x14ac:dyDescent="0.25">
      <c r="A112" s="27">
        <v>111</v>
      </c>
      <c r="B112" s="4" t="s">
        <v>88</v>
      </c>
      <c r="C112" s="10" t="s">
        <v>612</v>
      </c>
      <c r="D112" s="15">
        <v>6316131297</v>
      </c>
      <c r="E112" s="2" t="s">
        <v>487</v>
      </c>
      <c r="F112" s="2" t="s">
        <v>488</v>
      </c>
      <c r="G112" s="2" t="s">
        <v>489</v>
      </c>
      <c r="H112" s="1" t="s">
        <v>18</v>
      </c>
      <c r="I112" s="5" t="s">
        <v>352</v>
      </c>
      <c r="J112" s="11">
        <v>60000000</v>
      </c>
      <c r="K112" s="22">
        <v>43801</v>
      </c>
      <c r="L112" s="1" t="s">
        <v>608</v>
      </c>
      <c r="M112" s="22">
        <v>43801</v>
      </c>
      <c r="N112" s="22">
        <f t="shared" si="1"/>
        <v>44897</v>
      </c>
      <c r="O112" s="2" t="s">
        <v>20</v>
      </c>
    </row>
    <row r="113" spans="1:15" s="6" customFormat="1" ht="90" x14ac:dyDescent="0.25">
      <c r="A113" s="27">
        <v>112</v>
      </c>
      <c r="B113" s="12" t="s">
        <v>88</v>
      </c>
      <c r="C113" s="10" t="s">
        <v>612</v>
      </c>
      <c r="D113" s="15">
        <v>6316131297</v>
      </c>
      <c r="E113" s="2" t="s">
        <v>487</v>
      </c>
      <c r="F113" s="2" t="s">
        <v>488</v>
      </c>
      <c r="G113" s="2" t="s">
        <v>489</v>
      </c>
      <c r="H113" s="1" t="s">
        <v>18</v>
      </c>
      <c r="I113" s="3" t="s">
        <v>748</v>
      </c>
      <c r="J113" s="11">
        <v>25000000</v>
      </c>
      <c r="K113" s="22">
        <v>43770</v>
      </c>
      <c r="L113" s="1" t="s">
        <v>490</v>
      </c>
      <c r="M113" s="22">
        <v>43770</v>
      </c>
      <c r="N113" s="22">
        <f t="shared" si="1"/>
        <v>44866</v>
      </c>
      <c r="O113" s="2" t="s">
        <v>20</v>
      </c>
    </row>
    <row r="114" spans="1:15" s="6" customFormat="1" ht="45" x14ac:dyDescent="0.25">
      <c r="A114" s="27">
        <v>113</v>
      </c>
      <c r="B114" s="4" t="s">
        <v>88</v>
      </c>
      <c r="C114" s="10" t="s">
        <v>612</v>
      </c>
      <c r="D114" s="15">
        <v>6316131297</v>
      </c>
      <c r="E114" s="2" t="s">
        <v>487</v>
      </c>
      <c r="F114" s="2" t="s">
        <v>488</v>
      </c>
      <c r="G114" s="2" t="s">
        <v>489</v>
      </c>
      <c r="H114" s="1" t="s">
        <v>18</v>
      </c>
      <c r="I114" s="5" t="s">
        <v>108</v>
      </c>
      <c r="J114" s="11">
        <v>60000000</v>
      </c>
      <c r="K114" s="22">
        <v>43770</v>
      </c>
      <c r="L114" s="1" t="s">
        <v>524</v>
      </c>
      <c r="M114" s="22">
        <v>43770</v>
      </c>
      <c r="N114" s="22">
        <f t="shared" si="1"/>
        <v>44866</v>
      </c>
      <c r="O114" s="2" t="s">
        <v>20</v>
      </c>
    </row>
    <row r="115" spans="1:15" s="6" customFormat="1" ht="75" x14ac:dyDescent="0.25">
      <c r="A115" s="27">
        <v>114</v>
      </c>
      <c r="B115" s="4" t="s">
        <v>88</v>
      </c>
      <c r="C115" s="10" t="s">
        <v>612</v>
      </c>
      <c r="D115" s="15">
        <v>6316131297</v>
      </c>
      <c r="E115" s="2" t="s">
        <v>89</v>
      </c>
      <c r="F115" s="2" t="s">
        <v>90</v>
      </c>
      <c r="G115" s="2" t="s">
        <v>489</v>
      </c>
      <c r="H115" s="1" t="s">
        <v>18</v>
      </c>
      <c r="I115" s="5" t="s">
        <v>91</v>
      </c>
      <c r="J115" s="11">
        <v>60000000</v>
      </c>
      <c r="K115" s="22">
        <v>43454</v>
      </c>
      <c r="L115" s="1" t="s">
        <v>92</v>
      </c>
      <c r="M115" s="22">
        <v>43454</v>
      </c>
      <c r="N115" s="22">
        <f t="shared" si="1"/>
        <v>44550</v>
      </c>
      <c r="O115" s="2" t="s">
        <v>20</v>
      </c>
    </row>
    <row r="116" spans="1:15" s="6" customFormat="1" ht="30" x14ac:dyDescent="0.25">
      <c r="A116" s="27">
        <v>115</v>
      </c>
      <c r="B116" s="23" t="s">
        <v>622</v>
      </c>
      <c r="C116" s="2" t="s">
        <v>623</v>
      </c>
      <c r="D116" s="15">
        <v>6316146286</v>
      </c>
      <c r="E116" s="2" t="s">
        <v>679</v>
      </c>
      <c r="F116" s="2" t="s">
        <v>680</v>
      </c>
      <c r="G116" s="2" t="s">
        <v>681</v>
      </c>
      <c r="H116" s="1">
        <v>3</v>
      </c>
      <c r="I116" s="5" t="s">
        <v>352</v>
      </c>
      <c r="J116" s="11">
        <v>60000000</v>
      </c>
      <c r="K116" s="22">
        <v>43978</v>
      </c>
      <c r="L116" s="1" t="s">
        <v>913</v>
      </c>
      <c r="M116" s="22">
        <v>43978</v>
      </c>
      <c r="N116" s="22">
        <f t="shared" si="1"/>
        <v>45073</v>
      </c>
      <c r="O116" s="2" t="s">
        <v>20</v>
      </c>
    </row>
    <row r="117" spans="1:15" s="6" customFormat="1" ht="45" x14ac:dyDescent="0.25">
      <c r="A117" s="27">
        <v>116</v>
      </c>
      <c r="B117" s="23" t="s">
        <v>622</v>
      </c>
      <c r="C117" s="2" t="s">
        <v>623</v>
      </c>
      <c r="D117" s="15">
        <v>6316146286</v>
      </c>
      <c r="E117" s="2" t="s">
        <v>679</v>
      </c>
      <c r="F117" s="2" t="s">
        <v>680</v>
      </c>
      <c r="G117" s="2" t="s">
        <v>681</v>
      </c>
      <c r="H117" s="1">
        <v>3</v>
      </c>
      <c r="I117" s="5" t="s">
        <v>108</v>
      </c>
      <c r="J117" s="11">
        <v>60000000</v>
      </c>
      <c r="K117" s="22">
        <v>43977</v>
      </c>
      <c r="L117" s="1" t="s">
        <v>926</v>
      </c>
      <c r="M117" s="22">
        <v>43977</v>
      </c>
      <c r="N117" s="22">
        <f t="shared" si="1"/>
        <v>45072</v>
      </c>
      <c r="O117" s="2" t="s">
        <v>20</v>
      </c>
    </row>
    <row r="118" spans="1:15" s="6" customFormat="1" ht="75" x14ac:dyDescent="0.25">
      <c r="A118" s="27">
        <v>117</v>
      </c>
      <c r="B118" s="23" t="s">
        <v>622</v>
      </c>
      <c r="C118" s="2" t="s">
        <v>623</v>
      </c>
      <c r="D118" s="15">
        <v>6316146286</v>
      </c>
      <c r="E118" s="2" t="s">
        <v>679</v>
      </c>
      <c r="F118" s="2" t="s">
        <v>680</v>
      </c>
      <c r="G118" s="2" t="s">
        <v>681</v>
      </c>
      <c r="H118" s="1">
        <v>3</v>
      </c>
      <c r="I118" s="5" t="s">
        <v>91</v>
      </c>
      <c r="J118" s="11">
        <v>60000000</v>
      </c>
      <c r="K118" s="22">
        <v>43977</v>
      </c>
      <c r="L118" s="1" t="s">
        <v>928</v>
      </c>
      <c r="M118" s="22">
        <v>43977</v>
      </c>
      <c r="N118" s="22">
        <f t="shared" si="1"/>
        <v>45072</v>
      </c>
      <c r="O118" s="2" t="s">
        <v>20</v>
      </c>
    </row>
    <row r="119" spans="1:15" s="6" customFormat="1" ht="105" x14ac:dyDescent="0.25">
      <c r="A119" s="27">
        <v>118</v>
      </c>
      <c r="B119" s="4" t="s">
        <v>622</v>
      </c>
      <c r="C119" s="2" t="s">
        <v>623</v>
      </c>
      <c r="D119" s="15">
        <v>6316146286</v>
      </c>
      <c r="E119" s="2" t="s">
        <v>679</v>
      </c>
      <c r="F119" s="2" t="s">
        <v>680</v>
      </c>
      <c r="G119" s="2" t="s">
        <v>681</v>
      </c>
      <c r="H119" s="1" t="s">
        <v>18</v>
      </c>
      <c r="I119" s="5" t="s">
        <v>747</v>
      </c>
      <c r="J119" s="11">
        <v>25000000</v>
      </c>
      <c r="K119" s="22">
        <v>43915</v>
      </c>
      <c r="L119" s="1" t="s">
        <v>762</v>
      </c>
      <c r="M119" s="22">
        <v>43915</v>
      </c>
      <c r="N119" s="22">
        <f t="shared" si="1"/>
        <v>45010</v>
      </c>
      <c r="O119" s="2" t="s">
        <v>20</v>
      </c>
    </row>
    <row r="120" spans="1:15" ht="90" x14ac:dyDescent="0.25">
      <c r="A120" s="27">
        <v>119</v>
      </c>
      <c r="B120" s="12" t="s">
        <v>622</v>
      </c>
      <c r="C120" s="2" t="s">
        <v>623</v>
      </c>
      <c r="D120" s="15">
        <v>6316146286</v>
      </c>
      <c r="E120" s="2" t="s">
        <v>679</v>
      </c>
      <c r="F120" s="2" t="s">
        <v>680</v>
      </c>
      <c r="G120" s="2" t="s">
        <v>681</v>
      </c>
      <c r="H120" s="1" t="s">
        <v>18</v>
      </c>
      <c r="I120" s="5" t="s">
        <v>748</v>
      </c>
      <c r="J120" s="11">
        <v>25000000</v>
      </c>
      <c r="K120" s="22">
        <v>43915</v>
      </c>
      <c r="L120" s="1" t="s">
        <v>808</v>
      </c>
      <c r="M120" s="22">
        <v>43915</v>
      </c>
      <c r="N120" s="22">
        <f t="shared" si="1"/>
        <v>45010</v>
      </c>
      <c r="O120" s="2" t="s">
        <v>20</v>
      </c>
    </row>
    <row r="121" spans="1:15" ht="45" x14ac:dyDescent="0.25">
      <c r="A121" s="27">
        <v>120</v>
      </c>
      <c r="B121" s="4" t="s">
        <v>1092</v>
      </c>
      <c r="C121" s="2" t="s">
        <v>1093</v>
      </c>
      <c r="D121" s="15">
        <v>6316152071</v>
      </c>
      <c r="E121" s="2" t="s">
        <v>1094</v>
      </c>
      <c r="F121" s="2" t="s">
        <v>1095</v>
      </c>
      <c r="G121" s="2" t="s">
        <v>1096</v>
      </c>
      <c r="H121" s="1" t="s">
        <v>18</v>
      </c>
      <c r="I121" s="5" t="s">
        <v>108</v>
      </c>
      <c r="J121" s="11">
        <v>60000000</v>
      </c>
      <c r="K121" s="22">
        <v>44146</v>
      </c>
      <c r="L121" s="1" t="s">
        <v>1164</v>
      </c>
      <c r="M121" s="22">
        <v>44146</v>
      </c>
      <c r="N121" s="22">
        <f t="shared" si="1"/>
        <v>45241</v>
      </c>
      <c r="O121" s="2" t="s">
        <v>20</v>
      </c>
    </row>
    <row r="122" spans="1:15" ht="90" x14ac:dyDescent="0.25">
      <c r="A122" s="27">
        <v>121</v>
      </c>
      <c r="B122" s="4" t="s">
        <v>1092</v>
      </c>
      <c r="C122" s="2" t="s">
        <v>1093</v>
      </c>
      <c r="D122" s="15">
        <v>6316152071</v>
      </c>
      <c r="E122" s="2" t="s">
        <v>1094</v>
      </c>
      <c r="F122" s="2" t="s">
        <v>1095</v>
      </c>
      <c r="G122" s="2" t="s">
        <v>1096</v>
      </c>
      <c r="H122" s="1" t="s">
        <v>18</v>
      </c>
      <c r="I122" s="5" t="s">
        <v>748</v>
      </c>
      <c r="J122" s="11">
        <v>25000000</v>
      </c>
      <c r="K122" s="22">
        <v>44146</v>
      </c>
      <c r="L122" s="1" t="s">
        <v>1176</v>
      </c>
      <c r="M122" s="22">
        <v>44146</v>
      </c>
      <c r="N122" s="22">
        <f t="shared" si="1"/>
        <v>45241</v>
      </c>
      <c r="O122" s="2" t="s">
        <v>20</v>
      </c>
    </row>
    <row r="123" spans="1:15" ht="90" x14ac:dyDescent="0.25">
      <c r="A123" s="27">
        <v>122</v>
      </c>
      <c r="B123" s="4" t="s">
        <v>621</v>
      </c>
      <c r="C123" s="2" t="s">
        <v>239</v>
      </c>
      <c r="D123" s="15">
        <v>6316192846</v>
      </c>
      <c r="E123" s="2" t="s">
        <v>677</v>
      </c>
      <c r="F123" s="2" t="s">
        <v>230</v>
      </c>
      <c r="G123" s="2" t="s">
        <v>678</v>
      </c>
      <c r="H123" s="1" t="s">
        <v>18</v>
      </c>
      <c r="I123" s="5" t="s">
        <v>748</v>
      </c>
      <c r="J123" s="11">
        <v>25000000</v>
      </c>
      <c r="K123" s="22">
        <v>43915</v>
      </c>
      <c r="L123" s="1" t="s">
        <v>794</v>
      </c>
      <c r="M123" s="22">
        <v>43915</v>
      </c>
      <c r="N123" s="22">
        <f t="shared" si="1"/>
        <v>45010</v>
      </c>
      <c r="O123" s="2" t="s">
        <v>20</v>
      </c>
    </row>
    <row r="124" spans="1:15" ht="105" x14ac:dyDescent="0.25">
      <c r="A124" s="27">
        <v>123</v>
      </c>
      <c r="B124" s="4" t="s">
        <v>621</v>
      </c>
      <c r="C124" s="2" t="s">
        <v>239</v>
      </c>
      <c r="D124" s="15">
        <v>6316192846</v>
      </c>
      <c r="E124" s="2" t="s">
        <v>677</v>
      </c>
      <c r="F124" s="2" t="s">
        <v>230</v>
      </c>
      <c r="G124" s="2" t="s">
        <v>678</v>
      </c>
      <c r="H124" s="1" t="s">
        <v>18</v>
      </c>
      <c r="I124" s="5" t="s">
        <v>747</v>
      </c>
      <c r="J124" s="11">
        <v>25000000</v>
      </c>
      <c r="K124" s="22">
        <v>43915</v>
      </c>
      <c r="L124" s="1" t="s">
        <v>760</v>
      </c>
      <c r="M124" s="22">
        <v>43915</v>
      </c>
      <c r="N124" s="22">
        <f t="shared" si="1"/>
        <v>45010</v>
      </c>
      <c r="O124" s="2" t="s">
        <v>20</v>
      </c>
    </row>
    <row r="125" spans="1:15" ht="60" x14ac:dyDescent="0.25">
      <c r="A125" s="27">
        <v>124</v>
      </c>
      <c r="B125" s="14" t="s">
        <v>595</v>
      </c>
      <c r="C125" s="2" t="s">
        <v>155</v>
      </c>
      <c r="D125" s="15">
        <v>6316193230</v>
      </c>
      <c r="E125" s="2" t="s">
        <v>156</v>
      </c>
      <c r="F125" s="2" t="s">
        <v>157</v>
      </c>
      <c r="G125" s="5" t="s">
        <v>158</v>
      </c>
      <c r="H125" s="1" t="s">
        <v>18</v>
      </c>
      <c r="I125" s="5" t="s">
        <v>746</v>
      </c>
      <c r="J125" s="11">
        <v>60000000</v>
      </c>
      <c r="K125" s="22">
        <v>43273</v>
      </c>
      <c r="L125" s="1" t="s">
        <v>159</v>
      </c>
      <c r="M125" s="22">
        <v>43273</v>
      </c>
      <c r="N125" s="22">
        <f t="shared" si="1"/>
        <v>44369</v>
      </c>
      <c r="O125" s="2" t="s">
        <v>20</v>
      </c>
    </row>
    <row r="126" spans="1:15" ht="45" x14ac:dyDescent="0.25">
      <c r="A126" s="27">
        <v>125</v>
      </c>
      <c r="B126" s="14" t="s">
        <v>595</v>
      </c>
      <c r="C126" s="2" t="s">
        <v>155</v>
      </c>
      <c r="D126" s="15">
        <v>6316193230</v>
      </c>
      <c r="E126" s="2" t="s">
        <v>156</v>
      </c>
      <c r="F126" s="2" t="s">
        <v>157</v>
      </c>
      <c r="G126" s="5" t="s">
        <v>158</v>
      </c>
      <c r="H126" s="1" t="s">
        <v>18</v>
      </c>
      <c r="I126" s="5" t="s">
        <v>108</v>
      </c>
      <c r="J126" s="11">
        <v>60000000</v>
      </c>
      <c r="K126" s="22">
        <v>43273</v>
      </c>
      <c r="L126" s="1" t="s">
        <v>198</v>
      </c>
      <c r="M126" s="22">
        <v>43273</v>
      </c>
      <c r="N126" s="22">
        <f t="shared" si="1"/>
        <v>44369</v>
      </c>
      <c r="O126" s="2" t="s">
        <v>20</v>
      </c>
    </row>
    <row r="127" spans="1:15" ht="90" x14ac:dyDescent="0.25">
      <c r="A127" s="27">
        <v>126</v>
      </c>
      <c r="B127" s="4" t="s">
        <v>164</v>
      </c>
      <c r="C127" s="2" t="s">
        <v>165</v>
      </c>
      <c r="D127" s="15">
        <v>6316205421</v>
      </c>
      <c r="E127" s="2" t="s">
        <v>166</v>
      </c>
      <c r="F127" s="2" t="s">
        <v>167</v>
      </c>
      <c r="G127" s="5" t="s">
        <v>168</v>
      </c>
      <c r="H127" s="1" t="s">
        <v>18</v>
      </c>
      <c r="I127" s="3" t="s">
        <v>748</v>
      </c>
      <c r="J127" s="11">
        <v>25000000</v>
      </c>
      <c r="K127" s="22">
        <v>43273</v>
      </c>
      <c r="L127" s="1" t="s">
        <v>169</v>
      </c>
      <c r="M127" s="22">
        <v>43273</v>
      </c>
      <c r="N127" s="22">
        <f t="shared" si="1"/>
        <v>44369</v>
      </c>
      <c r="O127" s="2" t="s">
        <v>20</v>
      </c>
    </row>
    <row r="128" spans="1:15" ht="45" x14ac:dyDescent="0.25">
      <c r="A128" s="27">
        <v>127</v>
      </c>
      <c r="B128" s="4" t="s">
        <v>164</v>
      </c>
      <c r="C128" s="2" t="s">
        <v>946</v>
      </c>
      <c r="D128" s="15">
        <v>6316205421</v>
      </c>
      <c r="E128" s="2" t="s">
        <v>947</v>
      </c>
      <c r="F128" s="2" t="s">
        <v>948</v>
      </c>
      <c r="G128" s="2" t="s">
        <v>168</v>
      </c>
      <c r="H128" s="1" t="s">
        <v>18</v>
      </c>
      <c r="I128" s="5" t="s">
        <v>108</v>
      </c>
      <c r="J128" s="11">
        <v>60000000</v>
      </c>
      <c r="K128" s="22">
        <v>44053</v>
      </c>
      <c r="L128" s="1" t="s">
        <v>1033</v>
      </c>
      <c r="M128" s="22">
        <v>44053</v>
      </c>
      <c r="N128" s="22">
        <f t="shared" si="1"/>
        <v>45148</v>
      </c>
      <c r="O128" s="2" t="s">
        <v>20</v>
      </c>
    </row>
    <row r="129" spans="1:15" ht="45" x14ac:dyDescent="0.25">
      <c r="A129" s="27">
        <v>128</v>
      </c>
      <c r="B129" s="23" t="s">
        <v>275</v>
      </c>
      <c r="C129" s="2" t="s">
        <v>276</v>
      </c>
      <c r="D129" s="15">
        <v>6316207411</v>
      </c>
      <c r="E129" s="2" t="s">
        <v>861</v>
      </c>
      <c r="F129" s="2" t="s">
        <v>885</v>
      </c>
      <c r="G129" s="2" t="s">
        <v>886</v>
      </c>
      <c r="H129" s="1">
        <v>3</v>
      </c>
      <c r="I129" s="5" t="s">
        <v>352</v>
      </c>
      <c r="J129" s="11">
        <v>60000000</v>
      </c>
      <c r="K129" s="22">
        <v>43978</v>
      </c>
      <c r="L129" s="1" t="s">
        <v>911</v>
      </c>
      <c r="M129" s="22">
        <v>43978</v>
      </c>
      <c r="N129" s="22">
        <f t="shared" si="1"/>
        <v>45073</v>
      </c>
      <c r="O129" s="2" t="s">
        <v>20</v>
      </c>
    </row>
    <row r="130" spans="1:15" ht="45" x14ac:dyDescent="0.25">
      <c r="A130" s="27">
        <v>129</v>
      </c>
      <c r="B130" s="23" t="s">
        <v>275</v>
      </c>
      <c r="C130" s="2" t="s">
        <v>276</v>
      </c>
      <c r="D130" s="15">
        <v>6316207411</v>
      </c>
      <c r="E130" s="2" t="s">
        <v>861</v>
      </c>
      <c r="F130" s="2" t="s">
        <v>885</v>
      </c>
      <c r="G130" s="2" t="s">
        <v>886</v>
      </c>
      <c r="H130" s="1">
        <v>3</v>
      </c>
      <c r="I130" s="5" t="s">
        <v>108</v>
      </c>
      <c r="J130" s="11">
        <v>60000000</v>
      </c>
      <c r="K130" s="22">
        <v>43977</v>
      </c>
      <c r="L130" s="1" t="s">
        <v>925</v>
      </c>
      <c r="M130" s="22">
        <v>43977</v>
      </c>
      <c r="N130" s="22">
        <f t="shared" ref="N130:N190" si="2">EDATE(M130,36)</f>
        <v>45072</v>
      </c>
      <c r="O130" s="2" t="s">
        <v>20</v>
      </c>
    </row>
    <row r="131" spans="1:15" ht="45" x14ac:dyDescent="0.25">
      <c r="A131" s="27">
        <v>130</v>
      </c>
      <c r="B131" s="4" t="s">
        <v>194</v>
      </c>
      <c r="C131" s="10" t="s">
        <v>320</v>
      </c>
      <c r="D131" s="15">
        <v>6316227658</v>
      </c>
      <c r="E131" s="2" t="s">
        <v>195</v>
      </c>
      <c r="F131" s="2" t="s">
        <v>196</v>
      </c>
      <c r="G131" s="3" t="s">
        <v>319</v>
      </c>
      <c r="H131" s="1" t="s">
        <v>18</v>
      </c>
      <c r="I131" s="5" t="s">
        <v>108</v>
      </c>
      <c r="J131" s="11">
        <v>60000000</v>
      </c>
      <c r="K131" s="22">
        <v>43273</v>
      </c>
      <c r="L131" s="1" t="s">
        <v>197</v>
      </c>
      <c r="M131" s="22">
        <v>43273</v>
      </c>
      <c r="N131" s="22">
        <f t="shared" si="2"/>
        <v>44369</v>
      </c>
      <c r="O131" s="2" t="s">
        <v>20</v>
      </c>
    </row>
    <row r="132" spans="1:15" ht="45" x14ac:dyDescent="0.25">
      <c r="A132" s="27">
        <v>131</v>
      </c>
      <c r="B132" s="4" t="s">
        <v>958</v>
      </c>
      <c r="C132" s="2" t="s">
        <v>959</v>
      </c>
      <c r="D132" s="15">
        <v>6316227866</v>
      </c>
      <c r="E132" s="2" t="s">
        <v>960</v>
      </c>
      <c r="F132" s="2" t="s">
        <v>961</v>
      </c>
      <c r="G132" s="2" t="s">
        <v>962</v>
      </c>
      <c r="H132" s="1" t="s">
        <v>18</v>
      </c>
      <c r="I132" s="5" t="s">
        <v>108</v>
      </c>
      <c r="J132" s="11">
        <v>60000000</v>
      </c>
      <c r="K132" s="22">
        <v>44053</v>
      </c>
      <c r="L132" s="1" t="s">
        <v>1036</v>
      </c>
      <c r="M132" s="22">
        <v>44053</v>
      </c>
      <c r="N132" s="22">
        <f t="shared" si="2"/>
        <v>45148</v>
      </c>
      <c r="O132" s="2" t="s">
        <v>20</v>
      </c>
    </row>
    <row r="133" spans="1:15" ht="90" x14ac:dyDescent="0.25">
      <c r="A133" s="27">
        <v>132</v>
      </c>
      <c r="B133" s="4" t="s">
        <v>958</v>
      </c>
      <c r="C133" s="2" t="s">
        <v>959</v>
      </c>
      <c r="D133" s="15">
        <v>6316227866</v>
      </c>
      <c r="E133" s="2" t="s">
        <v>960</v>
      </c>
      <c r="F133" s="2" t="s">
        <v>961</v>
      </c>
      <c r="G133" s="2" t="s">
        <v>962</v>
      </c>
      <c r="H133" s="1" t="s">
        <v>18</v>
      </c>
      <c r="I133" s="5" t="s">
        <v>748</v>
      </c>
      <c r="J133" s="11">
        <v>25000000</v>
      </c>
      <c r="K133" s="22">
        <v>44053</v>
      </c>
      <c r="L133" s="1" t="s">
        <v>1047</v>
      </c>
      <c r="M133" s="22">
        <v>44053</v>
      </c>
      <c r="N133" s="22">
        <f t="shared" si="2"/>
        <v>45148</v>
      </c>
      <c r="O133" s="2" t="s">
        <v>20</v>
      </c>
    </row>
    <row r="134" spans="1:15" ht="45" x14ac:dyDescent="0.25">
      <c r="A134" s="27">
        <v>133</v>
      </c>
      <c r="B134" s="4" t="s">
        <v>1084</v>
      </c>
      <c r="C134" s="2" t="s">
        <v>1085</v>
      </c>
      <c r="D134" s="15">
        <v>6316233115</v>
      </c>
      <c r="E134" s="2" t="s">
        <v>1086</v>
      </c>
      <c r="F134" s="2" t="s">
        <v>1087</v>
      </c>
      <c r="G134" s="2" t="s">
        <v>1088</v>
      </c>
      <c r="H134" s="1" t="s">
        <v>18</v>
      </c>
      <c r="I134" s="5" t="s">
        <v>108</v>
      </c>
      <c r="J134" s="11">
        <v>60000000</v>
      </c>
      <c r="K134" s="22">
        <v>44146</v>
      </c>
      <c r="L134" s="1" t="s">
        <v>1162</v>
      </c>
      <c r="M134" s="22">
        <v>44146</v>
      </c>
      <c r="N134" s="22">
        <f t="shared" si="2"/>
        <v>45241</v>
      </c>
      <c r="O134" s="2" t="s">
        <v>20</v>
      </c>
    </row>
    <row r="135" spans="1:15" ht="90" x14ac:dyDescent="0.25">
      <c r="A135" s="27">
        <v>134</v>
      </c>
      <c r="B135" s="4" t="s">
        <v>1084</v>
      </c>
      <c r="C135" s="2" t="s">
        <v>1085</v>
      </c>
      <c r="D135" s="15">
        <v>6316233115</v>
      </c>
      <c r="E135" s="2" t="s">
        <v>1086</v>
      </c>
      <c r="F135" s="2" t="s">
        <v>1087</v>
      </c>
      <c r="G135" s="2" t="s">
        <v>1088</v>
      </c>
      <c r="H135" s="1" t="s">
        <v>18</v>
      </c>
      <c r="I135" s="5" t="s">
        <v>748</v>
      </c>
      <c r="J135" s="11">
        <v>25000000</v>
      </c>
      <c r="K135" s="22">
        <v>44146</v>
      </c>
      <c r="L135" s="1" t="s">
        <v>1174</v>
      </c>
      <c r="M135" s="22">
        <v>44146</v>
      </c>
      <c r="N135" s="22">
        <f t="shared" si="2"/>
        <v>45241</v>
      </c>
      <c r="O135" s="2" t="s">
        <v>20</v>
      </c>
    </row>
    <row r="136" spans="1:15" ht="90" x14ac:dyDescent="0.25">
      <c r="A136" s="27">
        <v>135</v>
      </c>
      <c r="B136" s="24" t="s">
        <v>833</v>
      </c>
      <c r="C136" s="2" t="s">
        <v>844</v>
      </c>
      <c r="D136" s="15">
        <v>6316234133</v>
      </c>
      <c r="E136" s="2" t="s">
        <v>858</v>
      </c>
      <c r="F136" s="2" t="s">
        <v>880</v>
      </c>
      <c r="G136" s="2" t="s">
        <v>881</v>
      </c>
      <c r="H136" s="1">
        <v>3</v>
      </c>
      <c r="I136" s="5" t="s">
        <v>748</v>
      </c>
      <c r="J136" s="11">
        <v>25000000</v>
      </c>
      <c r="K136" s="22">
        <v>43978</v>
      </c>
      <c r="L136" s="1" t="s">
        <v>907</v>
      </c>
      <c r="M136" s="22">
        <v>43978</v>
      </c>
      <c r="N136" s="22">
        <f t="shared" si="2"/>
        <v>45073</v>
      </c>
      <c r="O136" s="2" t="s">
        <v>20</v>
      </c>
    </row>
    <row r="137" spans="1:15" ht="45" x14ac:dyDescent="0.25">
      <c r="A137" s="27">
        <v>136</v>
      </c>
      <c r="B137" s="23" t="s">
        <v>833</v>
      </c>
      <c r="C137" s="2" t="s">
        <v>844</v>
      </c>
      <c r="D137" s="15">
        <v>6316234133</v>
      </c>
      <c r="E137" s="2" t="s">
        <v>858</v>
      </c>
      <c r="F137" s="2" t="s">
        <v>880</v>
      </c>
      <c r="G137" s="2" t="s">
        <v>881</v>
      </c>
      <c r="H137" s="1">
        <v>3</v>
      </c>
      <c r="I137" s="5" t="s">
        <v>108</v>
      </c>
      <c r="J137" s="11">
        <v>60000000</v>
      </c>
      <c r="K137" s="22">
        <v>43977</v>
      </c>
      <c r="L137" s="1" t="s">
        <v>922</v>
      </c>
      <c r="M137" s="22">
        <v>43977</v>
      </c>
      <c r="N137" s="22">
        <f t="shared" si="2"/>
        <v>45072</v>
      </c>
      <c r="O137" s="2" t="s">
        <v>20</v>
      </c>
    </row>
    <row r="138" spans="1:15" ht="90" x14ac:dyDescent="0.25">
      <c r="A138" s="27">
        <v>137</v>
      </c>
      <c r="B138" s="4" t="s">
        <v>1262</v>
      </c>
      <c r="C138" s="2" t="s">
        <v>1263</v>
      </c>
      <c r="D138" s="15">
        <v>6316243650</v>
      </c>
      <c r="E138" s="2" t="s">
        <v>1264</v>
      </c>
      <c r="F138" s="2" t="s">
        <v>1265</v>
      </c>
      <c r="G138" s="2" t="s">
        <v>1266</v>
      </c>
      <c r="H138" s="1" t="s">
        <v>18</v>
      </c>
      <c r="I138" s="5" t="s">
        <v>748</v>
      </c>
      <c r="J138" s="29" t="s">
        <v>1344</v>
      </c>
      <c r="K138" s="22">
        <v>44251</v>
      </c>
      <c r="L138" s="1" t="s">
        <v>1360</v>
      </c>
      <c r="M138" s="22">
        <v>44251</v>
      </c>
      <c r="N138" s="22">
        <f t="shared" si="2"/>
        <v>45346</v>
      </c>
      <c r="O138" s="2" t="s">
        <v>20</v>
      </c>
    </row>
    <row r="139" spans="1:15" ht="45" x14ac:dyDescent="0.25">
      <c r="A139" s="27">
        <v>138</v>
      </c>
      <c r="B139" s="4" t="s">
        <v>582</v>
      </c>
      <c r="C139" s="2" t="s">
        <v>93</v>
      </c>
      <c r="D139" s="15">
        <v>6317035187</v>
      </c>
      <c r="E139" s="2" t="s">
        <v>94</v>
      </c>
      <c r="F139" s="2" t="s">
        <v>95</v>
      </c>
      <c r="G139" s="5" t="s">
        <v>96</v>
      </c>
      <c r="H139" s="1" t="s">
        <v>18</v>
      </c>
      <c r="I139" s="5" t="s">
        <v>108</v>
      </c>
      <c r="J139" s="11">
        <v>60000000</v>
      </c>
      <c r="K139" s="22">
        <v>43454</v>
      </c>
      <c r="L139" s="1" t="s">
        <v>113</v>
      </c>
      <c r="M139" s="22">
        <v>43454</v>
      </c>
      <c r="N139" s="22">
        <f t="shared" si="2"/>
        <v>44550</v>
      </c>
      <c r="O139" s="2" t="s">
        <v>20</v>
      </c>
    </row>
    <row r="140" spans="1:15" ht="75" x14ac:dyDescent="0.25">
      <c r="A140" s="27">
        <v>139</v>
      </c>
      <c r="B140" s="4" t="s">
        <v>582</v>
      </c>
      <c r="C140" s="2" t="s">
        <v>93</v>
      </c>
      <c r="D140" s="15">
        <v>6317035187</v>
      </c>
      <c r="E140" s="2" t="s">
        <v>94</v>
      </c>
      <c r="F140" s="2" t="s">
        <v>95</v>
      </c>
      <c r="G140" s="5" t="s">
        <v>96</v>
      </c>
      <c r="H140" s="1" t="s">
        <v>18</v>
      </c>
      <c r="I140" s="5" t="s">
        <v>91</v>
      </c>
      <c r="J140" s="11">
        <v>60000000</v>
      </c>
      <c r="K140" s="22">
        <v>43454</v>
      </c>
      <c r="L140" s="1" t="s">
        <v>97</v>
      </c>
      <c r="M140" s="22">
        <v>43454</v>
      </c>
      <c r="N140" s="22">
        <f t="shared" si="2"/>
        <v>44550</v>
      </c>
      <c r="O140" s="2" t="s">
        <v>20</v>
      </c>
    </row>
    <row r="141" spans="1:15" ht="45" x14ac:dyDescent="0.25">
      <c r="A141" s="27">
        <v>140</v>
      </c>
      <c r="B141" s="4" t="s">
        <v>653</v>
      </c>
      <c r="C141" s="2" t="s">
        <v>273</v>
      </c>
      <c r="D141" s="15">
        <v>6317049983</v>
      </c>
      <c r="E141" s="2" t="s">
        <v>724</v>
      </c>
      <c r="F141" s="2" t="s">
        <v>274</v>
      </c>
      <c r="G141" s="2" t="s">
        <v>725</v>
      </c>
      <c r="H141" s="1" t="s">
        <v>18</v>
      </c>
      <c r="I141" s="5" t="s">
        <v>108</v>
      </c>
      <c r="J141" s="11">
        <v>500000000</v>
      </c>
      <c r="K141" s="22">
        <v>43915</v>
      </c>
      <c r="L141" s="1" t="s">
        <v>786</v>
      </c>
      <c r="M141" s="22">
        <v>43915</v>
      </c>
      <c r="N141" s="22">
        <f t="shared" si="2"/>
        <v>45010</v>
      </c>
      <c r="O141" s="2" t="s">
        <v>20</v>
      </c>
    </row>
    <row r="142" spans="1:15" ht="45" x14ac:dyDescent="0.25">
      <c r="A142" s="27">
        <v>141</v>
      </c>
      <c r="B142" s="4" t="s">
        <v>1079</v>
      </c>
      <c r="C142" s="2" t="s">
        <v>1080</v>
      </c>
      <c r="D142" s="15">
        <v>6317059614</v>
      </c>
      <c r="E142" s="2" t="s">
        <v>1081</v>
      </c>
      <c r="F142" s="2" t="s">
        <v>1082</v>
      </c>
      <c r="G142" s="2" t="s">
        <v>1083</v>
      </c>
      <c r="H142" s="1" t="s">
        <v>18</v>
      </c>
      <c r="I142" s="5" t="s">
        <v>108</v>
      </c>
      <c r="J142" s="11">
        <v>500000000</v>
      </c>
      <c r="K142" s="22">
        <v>44146</v>
      </c>
      <c r="L142" s="1" t="s">
        <v>1161</v>
      </c>
      <c r="M142" s="22">
        <v>44146</v>
      </c>
      <c r="N142" s="22">
        <f t="shared" si="2"/>
        <v>45241</v>
      </c>
      <c r="O142" s="2" t="s">
        <v>20</v>
      </c>
    </row>
    <row r="143" spans="1:15" ht="45" x14ac:dyDescent="0.25">
      <c r="A143" s="27">
        <v>142</v>
      </c>
      <c r="B143" s="4" t="s">
        <v>1291</v>
      </c>
      <c r="C143" s="2" t="s">
        <v>1292</v>
      </c>
      <c r="D143" s="15">
        <v>6317122263</v>
      </c>
      <c r="E143" s="2" t="s">
        <v>1293</v>
      </c>
      <c r="F143" s="2" t="s">
        <v>1294</v>
      </c>
      <c r="G143" s="2" t="s">
        <v>1295</v>
      </c>
      <c r="H143" s="1" t="s">
        <v>18</v>
      </c>
      <c r="I143" s="5" t="s">
        <v>108</v>
      </c>
      <c r="J143" s="29" t="s">
        <v>1347</v>
      </c>
      <c r="K143" s="22">
        <v>44252</v>
      </c>
      <c r="L143" s="1" t="s">
        <v>1370</v>
      </c>
      <c r="M143" s="22">
        <v>44252</v>
      </c>
      <c r="N143" s="22">
        <f t="shared" si="2"/>
        <v>45347</v>
      </c>
      <c r="O143" s="2" t="s">
        <v>20</v>
      </c>
    </row>
    <row r="144" spans="1:15" ht="30" x14ac:dyDescent="0.25">
      <c r="A144" s="27">
        <v>143</v>
      </c>
      <c r="B144" s="4" t="s">
        <v>529</v>
      </c>
      <c r="C144" s="2" t="s">
        <v>530</v>
      </c>
      <c r="D144" s="15">
        <v>6318011887</v>
      </c>
      <c r="E144" s="2" t="s">
        <v>531</v>
      </c>
      <c r="F144" s="2" t="s">
        <v>532</v>
      </c>
      <c r="G144" s="2" t="s">
        <v>533</v>
      </c>
      <c r="H144" s="1" t="s">
        <v>18</v>
      </c>
      <c r="I144" s="5" t="s">
        <v>352</v>
      </c>
      <c r="J144" s="11">
        <v>60000000</v>
      </c>
      <c r="K144" s="22">
        <v>43915</v>
      </c>
      <c r="L144" s="1" t="s">
        <v>763</v>
      </c>
      <c r="M144" s="22">
        <v>43915</v>
      </c>
      <c r="N144" s="22">
        <f t="shared" si="2"/>
        <v>45010</v>
      </c>
      <c r="O144" s="2" t="s">
        <v>20</v>
      </c>
    </row>
    <row r="145" spans="1:15" ht="45" x14ac:dyDescent="0.25">
      <c r="A145" s="27">
        <v>144</v>
      </c>
      <c r="B145" s="4" t="s">
        <v>529</v>
      </c>
      <c r="C145" s="2" t="s">
        <v>530</v>
      </c>
      <c r="D145" s="15">
        <v>6318011887</v>
      </c>
      <c r="E145" s="2" t="s">
        <v>531</v>
      </c>
      <c r="F145" s="2" t="s">
        <v>532</v>
      </c>
      <c r="G145" s="2" t="s">
        <v>533</v>
      </c>
      <c r="H145" s="1" t="s">
        <v>18</v>
      </c>
      <c r="I145" s="5" t="s">
        <v>108</v>
      </c>
      <c r="J145" s="11">
        <v>60000000</v>
      </c>
      <c r="K145" s="22">
        <v>43770</v>
      </c>
      <c r="L145" s="1" t="s">
        <v>534</v>
      </c>
      <c r="M145" s="22">
        <v>43770</v>
      </c>
      <c r="N145" s="22">
        <f t="shared" si="2"/>
        <v>44866</v>
      </c>
      <c r="O145" s="2" t="s">
        <v>20</v>
      </c>
    </row>
    <row r="146" spans="1:15" ht="90" x14ac:dyDescent="0.25">
      <c r="A146" s="27">
        <v>145</v>
      </c>
      <c r="B146" s="4" t="s">
        <v>529</v>
      </c>
      <c r="C146" s="2" t="s">
        <v>530</v>
      </c>
      <c r="D146" s="15">
        <v>6318011887</v>
      </c>
      <c r="E146" s="2" t="s">
        <v>531</v>
      </c>
      <c r="F146" s="2" t="s">
        <v>532</v>
      </c>
      <c r="G146" s="2" t="s">
        <v>533</v>
      </c>
      <c r="H146" s="1" t="s">
        <v>18</v>
      </c>
      <c r="I146" s="5" t="s">
        <v>748</v>
      </c>
      <c r="J146" s="11">
        <v>25000000</v>
      </c>
      <c r="K146" s="22">
        <v>44146</v>
      </c>
      <c r="L146" s="1" t="s">
        <v>1179</v>
      </c>
      <c r="M146" s="22">
        <v>44146</v>
      </c>
      <c r="N146" s="22">
        <f t="shared" si="2"/>
        <v>45241</v>
      </c>
      <c r="O146" s="2" t="s">
        <v>20</v>
      </c>
    </row>
    <row r="147" spans="1:15" ht="45" x14ac:dyDescent="0.25">
      <c r="A147" s="27">
        <v>146</v>
      </c>
      <c r="B147" s="4" t="s">
        <v>1301</v>
      </c>
      <c r="C147" s="2" t="s">
        <v>1302</v>
      </c>
      <c r="D147" s="15">
        <v>6318024036</v>
      </c>
      <c r="E147" s="2" t="s">
        <v>1303</v>
      </c>
      <c r="F147" s="2" t="s">
        <v>1304</v>
      </c>
      <c r="G147" s="2" t="s">
        <v>1305</v>
      </c>
      <c r="H147" s="1" t="s">
        <v>18</v>
      </c>
      <c r="I147" s="5" t="s">
        <v>108</v>
      </c>
      <c r="J147" s="29" t="s">
        <v>1347</v>
      </c>
      <c r="K147" s="22">
        <v>44252</v>
      </c>
      <c r="L147" s="1" t="s">
        <v>1372</v>
      </c>
      <c r="M147" s="22">
        <v>44252</v>
      </c>
      <c r="N147" s="22">
        <f t="shared" si="2"/>
        <v>45347</v>
      </c>
      <c r="O147" s="2" t="s">
        <v>20</v>
      </c>
    </row>
    <row r="148" spans="1:15" ht="45" x14ac:dyDescent="0.25">
      <c r="A148" s="27">
        <v>147</v>
      </c>
      <c r="B148" s="4" t="s">
        <v>651</v>
      </c>
      <c r="C148" s="2" t="s">
        <v>652</v>
      </c>
      <c r="D148" s="15">
        <v>6318036480</v>
      </c>
      <c r="E148" s="2" t="s">
        <v>721</v>
      </c>
      <c r="F148" s="2" t="s">
        <v>722</v>
      </c>
      <c r="G148" s="2" t="s">
        <v>723</v>
      </c>
      <c r="H148" s="1" t="s">
        <v>18</v>
      </c>
      <c r="I148" s="5" t="s">
        <v>108</v>
      </c>
      <c r="J148" s="11">
        <v>60000000</v>
      </c>
      <c r="K148" s="22">
        <v>43915</v>
      </c>
      <c r="L148" s="1" t="s">
        <v>784</v>
      </c>
      <c r="M148" s="22">
        <v>43915</v>
      </c>
      <c r="N148" s="22">
        <f t="shared" si="2"/>
        <v>45010</v>
      </c>
      <c r="O148" s="2" t="s">
        <v>20</v>
      </c>
    </row>
    <row r="149" spans="1:15" ht="90" x14ac:dyDescent="0.25">
      <c r="A149" s="27">
        <v>148</v>
      </c>
      <c r="B149" s="12" t="s">
        <v>583</v>
      </c>
      <c r="C149" s="2" t="s">
        <v>134</v>
      </c>
      <c r="D149" s="15">
        <v>6318183861</v>
      </c>
      <c r="E149" s="2" t="s">
        <v>135</v>
      </c>
      <c r="F149" s="2" t="s">
        <v>136</v>
      </c>
      <c r="G149" s="2" t="s">
        <v>137</v>
      </c>
      <c r="H149" s="1" t="s">
        <v>18</v>
      </c>
      <c r="I149" s="3" t="s">
        <v>748</v>
      </c>
      <c r="J149" s="11">
        <v>25000000</v>
      </c>
      <c r="K149" s="22">
        <v>43516</v>
      </c>
      <c r="L149" s="1" t="s">
        <v>303</v>
      </c>
      <c r="M149" s="22">
        <v>43516</v>
      </c>
      <c r="N149" s="22">
        <f t="shared" si="2"/>
        <v>44612</v>
      </c>
      <c r="O149" s="2" t="s">
        <v>20</v>
      </c>
    </row>
    <row r="150" spans="1:15" ht="105" x14ac:dyDescent="0.25">
      <c r="A150" s="27">
        <v>149</v>
      </c>
      <c r="B150" s="4" t="s">
        <v>583</v>
      </c>
      <c r="C150" s="2" t="s">
        <v>134</v>
      </c>
      <c r="D150" s="15">
        <v>6318183861</v>
      </c>
      <c r="E150" s="2" t="s">
        <v>135</v>
      </c>
      <c r="F150" s="2" t="s">
        <v>136</v>
      </c>
      <c r="G150" s="5" t="s">
        <v>137</v>
      </c>
      <c r="H150" s="1" t="s">
        <v>18</v>
      </c>
      <c r="I150" s="5" t="s">
        <v>747</v>
      </c>
      <c r="J150" s="11">
        <v>25000000</v>
      </c>
      <c r="K150" s="22">
        <v>43367</v>
      </c>
      <c r="L150" s="1" t="s">
        <v>138</v>
      </c>
      <c r="M150" s="22">
        <v>43367</v>
      </c>
      <c r="N150" s="22">
        <f t="shared" si="2"/>
        <v>44463</v>
      </c>
      <c r="O150" s="2" t="s">
        <v>20</v>
      </c>
    </row>
    <row r="151" spans="1:15" ht="75" x14ac:dyDescent="0.25">
      <c r="A151" s="27">
        <v>150</v>
      </c>
      <c r="B151" s="4" t="s">
        <v>583</v>
      </c>
      <c r="C151" s="2" t="s">
        <v>134</v>
      </c>
      <c r="D151" s="15">
        <v>6318183861</v>
      </c>
      <c r="E151" s="2" t="s">
        <v>1028</v>
      </c>
      <c r="F151" s="2" t="s">
        <v>136</v>
      </c>
      <c r="G151" s="2" t="s">
        <v>1029</v>
      </c>
      <c r="H151" s="1" t="s">
        <v>18</v>
      </c>
      <c r="I151" s="5" t="s">
        <v>91</v>
      </c>
      <c r="J151" s="11">
        <v>60000000</v>
      </c>
      <c r="K151" s="22">
        <v>44053</v>
      </c>
      <c r="L151" s="1" t="s">
        <v>1058</v>
      </c>
      <c r="M151" s="22">
        <v>44053</v>
      </c>
      <c r="N151" s="22">
        <f t="shared" si="2"/>
        <v>45148</v>
      </c>
      <c r="O151" s="2" t="s">
        <v>20</v>
      </c>
    </row>
    <row r="152" spans="1:15" ht="45" x14ac:dyDescent="0.25">
      <c r="A152" s="27">
        <v>151</v>
      </c>
      <c r="B152" s="4" t="s">
        <v>1328</v>
      </c>
      <c r="C152" s="2" t="s">
        <v>1329</v>
      </c>
      <c r="D152" s="15">
        <v>6318184505</v>
      </c>
      <c r="E152" s="2" t="s">
        <v>1330</v>
      </c>
      <c r="F152" s="2" t="s">
        <v>16</v>
      </c>
      <c r="G152" s="2" t="s">
        <v>1331</v>
      </c>
      <c r="H152" s="1" t="s">
        <v>18</v>
      </c>
      <c r="I152" s="5" t="s">
        <v>108</v>
      </c>
      <c r="J152" s="29" t="s">
        <v>1347</v>
      </c>
      <c r="K152" s="22">
        <v>44252</v>
      </c>
      <c r="L152" s="1" t="s">
        <v>1381</v>
      </c>
      <c r="M152" s="22">
        <v>44252</v>
      </c>
      <c r="N152" s="22">
        <f t="shared" si="2"/>
        <v>45347</v>
      </c>
      <c r="O152" s="2" t="s">
        <v>20</v>
      </c>
    </row>
    <row r="153" spans="1:15" ht="90" x14ac:dyDescent="0.25">
      <c r="A153" s="27">
        <v>152</v>
      </c>
      <c r="B153" s="12" t="s">
        <v>536</v>
      </c>
      <c r="C153" s="2" t="s">
        <v>31</v>
      </c>
      <c r="D153" s="15">
        <v>6318191164</v>
      </c>
      <c r="E153" s="2" t="s">
        <v>32</v>
      </c>
      <c r="F153" s="2" t="s">
        <v>33</v>
      </c>
      <c r="G153" s="3" t="s">
        <v>279</v>
      </c>
      <c r="H153" s="1" t="s">
        <v>18</v>
      </c>
      <c r="I153" s="3" t="s">
        <v>748</v>
      </c>
      <c r="J153" s="11">
        <v>25000000</v>
      </c>
      <c r="K153" s="22">
        <v>43454</v>
      </c>
      <c r="L153" s="1" t="s">
        <v>34</v>
      </c>
      <c r="M153" s="22">
        <v>43454</v>
      </c>
      <c r="N153" s="22">
        <f t="shared" si="2"/>
        <v>44550</v>
      </c>
      <c r="O153" s="2" t="s">
        <v>20</v>
      </c>
    </row>
    <row r="154" spans="1:15" ht="45" x14ac:dyDescent="0.25">
      <c r="A154" s="27">
        <v>153</v>
      </c>
      <c r="B154" s="4" t="s">
        <v>536</v>
      </c>
      <c r="C154" s="2" t="s">
        <v>537</v>
      </c>
      <c r="D154" s="15">
        <v>6318191164</v>
      </c>
      <c r="E154" s="2" t="s">
        <v>538</v>
      </c>
      <c r="F154" s="2" t="s">
        <v>539</v>
      </c>
      <c r="G154" s="2" t="s">
        <v>540</v>
      </c>
      <c r="H154" s="1" t="s">
        <v>18</v>
      </c>
      <c r="I154" s="5" t="s">
        <v>108</v>
      </c>
      <c r="J154" s="11">
        <v>500000000</v>
      </c>
      <c r="K154" s="22">
        <v>43770</v>
      </c>
      <c r="L154" s="1" t="s">
        <v>541</v>
      </c>
      <c r="M154" s="22">
        <v>43770</v>
      </c>
      <c r="N154" s="22">
        <f t="shared" si="2"/>
        <v>44866</v>
      </c>
      <c r="O154" s="2" t="s">
        <v>20</v>
      </c>
    </row>
    <row r="155" spans="1:15" ht="60" x14ac:dyDescent="0.25">
      <c r="A155" s="27">
        <v>154</v>
      </c>
      <c r="B155" s="4" t="s">
        <v>584</v>
      </c>
      <c r="C155" s="2" t="s">
        <v>151</v>
      </c>
      <c r="D155" s="15">
        <v>6318212801</v>
      </c>
      <c r="E155" s="2" t="s">
        <v>152</v>
      </c>
      <c r="F155" s="2" t="s">
        <v>153</v>
      </c>
      <c r="G155" s="3" t="s">
        <v>283</v>
      </c>
      <c r="H155" s="1" t="s">
        <v>18</v>
      </c>
      <c r="I155" s="5" t="s">
        <v>746</v>
      </c>
      <c r="J155" s="11">
        <v>60000000</v>
      </c>
      <c r="K155" s="22">
        <v>43273</v>
      </c>
      <c r="L155" s="1" t="s">
        <v>154</v>
      </c>
      <c r="M155" s="22">
        <v>43273</v>
      </c>
      <c r="N155" s="22">
        <f t="shared" si="2"/>
        <v>44369</v>
      </c>
      <c r="O155" s="2" t="s">
        <v>20</v>
      </c>
    </row>
    <row r="156" spans="1:15" ht="90" x14ac:dyDescent="0.25">
      <c r="A156" s="27">
        <v>155</v>
      </c>
      <c r="B156" s="12" t="s">
        <v>585</v>
      </c>
      <c r="C156" s="2" t="s">
        <v>255</v>
      </c>
      <c r="D156" s="15">
        <v>6318224003</v>
      </c>
      <c r="E156" s="2" t="s">
        <v>256</v>
      </c>
      <c r="F156" s="2" t="s">
        <v>257</v>
      </c>
      <c r="G156" s="2" t="s">
        <v>258</v>
      </c>
      <c r="H156" s="1" t="s">
        <v>18</v>
      </c>
      <c r="I156" s="3" t="s">
        <v>748</v>
      </c>
      <c r="J156" s="11">
        <v>25000000</v>
      </c>
      <c r="K156" s="22">
        <v>43516</v>
      </c>
      <c r="L156" s="1" t="s">
        <v>294</v>
      </c>
      <c r="M156" s="22">
        <v>43516</v>
      </c>
      <c r="N156" s="22">
        <f t="shared" si="2"/>
        <v>44612</v>
      </c>
      <c r="O156" s="2" t="s">
        <v>20</v>
      </c>
    </row>
    <row r="157" spans="1:15" ht="45" x14ac:dyDescent="0.25">
      <c r="A157" s="27">
        <v>156</v>
      </c>
      <c r="B157" s="4" t="s">
        <v>452</v>
      </c>
      <c r="C157" s="2" t="s">
        <v>255</v>
      </c>
      <c r="D157" s="15">
        <v>6318224003</v>
      </c>
      <c r="E157" s="2" t="s">
        <v>429</v>
      </c>
      <c r="F157" s="2" t="s">
        <v>257</v>
      </c>
      <c r="G157" s="2" t="s">
        <v>453</v>
      </c>
      <c r="H157" s="1" t="s">
        <v>18</v>
      </c>
      <c r="I157" s="5" t="s">
        <v>108</v>
      </c>
      <c r="J157" s="11">
        <v>500000000</v>
      </c>
      <c r="K157" s="22">
        <v>43770</v>
      </c>
      <c r="L157" s="1" t="s">
        <v>454</v>
      </c>
      <c r="M157" s="22">
        <v>43770</v>
      </c>
      <c r="N157" s="22">
        <f t="shared" si="2"/>
        <v>44866</v>
      </c>
      <c r="O157" s="2" t="s">
        <v>20</v>
      </c>
    </row>
    <row r="158" spans="1:15" ht="90" x14ac:dyDescent="0.25">
      <c r="A158" s="27">
        <v>157</v>
      </c>
      <c r="B158" s="12" t="s">
        <v>589</v>
      </c>
      <c r="C158" s="2" t="s">
        <v>69</v>
      </c>
      <c r="D158" s="15">
        <v>6318229555</v>
      </c>
      <c r="E158" s="2" t="s">
        <v>70</v>
      </c>
      <c r="F158" s="2" t="s">
        <v>71</v>
      </c>
      <c r="G158" s="3" t="s">
        <v>281</v>
      </c>
      <c r="H158" s="1" t="s">
        <v>18</v>
      </c>
      <c r="I158" s="3" t="s">
        <v>748</v>
      </c>
      <c r="J158" s="11">
        <v>25000000</v>
      </c>
      <c r="K158" s="22">
        <v>43454</v>
      </c>
      <c r="L158" s="1" t="s">
        <v>72</v>
      </c>
      <c r="M158" s="22">
        <v>43454</v>
      </c>
      <c r="N158" s="22">
        <f t="shared" si="2"/>
        <v>44550</v>
      </c>
      <c r="O158" s="2" t="s">
        <v>20</v>
      </c>
    </row>
    <row r="159" spans="1:15" ht="90" x14ac:dyDescent="0.25">
      <c r="A159" s="27">
        <v>158</v>
      </c>
      <c r="B159" s="4" t="s">
        <v>181</v>
      </c>
      <c r="C159" s="2" t="s">
        <v>182</v>
      </c>
      <c r="D159" s="15">
        <v>6319152471</v>
      </c>
      <c r="E159" s="2" t="s">
        <v>183</v>
      </c>
      <c r="F159" s="2" t="s">
        <v>184</v>
      </c>
      <c r="G159" s="5" t="s">
        <v>185</v>
      </c>
      <c r="H159" s="1" t="s">
        <v>18</v>
      </c>
      <c r="I159" s="3" t="s">
        <v>748</v>
      </c>
      <c r="J159" s="11">
        <v>25000000</v>
      </c>
      <c r="K159" s="22">
        <v>43273</v>
      </c>
      <c r="L159" s="1" t="s">
        <v>186</v>
      </c>
      <c r="M159" s="22">
        <v>43273</v>
      </c>
      <c r="N159" s="22">
        <f t="shared" si="2"/>
        <v>44369</v>
      </c>
      <c r="O159" s="2" t="s">
        <v>20</v>
      </c>
    </row>
    <row r="160" spans="1:15" ht="45" x14ac:dyDescent="0.25">
      <c r="A160" s="27">
        <v>159</v>
      </c>
      <c r="B160" s="4" t="s">
        <v>433</v>
      </c>
      <c r="C160" s="2" t="s">
        <v>434</v>
      </c>
      <c r="D160" s="15">
        <v>6319164131</v>
      </c>
      <c r="E160" s="2" t="s">
        <v>435</v>
      </c>
      <c r="F160" s="2" t="s">
        <v>436</v>
      </c>
      <c r="G160" s="2" t="s">
        <v>437</v>
      </c>
      <c r="H160" s="1" t="s">
        <v>18</v>
      </c>
      <c r="I160" s="5" t="s">
        <v>108</v>
      </c>
      <c r="J160" s="11">
        <v>500000000</v>
      </c>
      <c r="K160" s="22">
        <v>43685</v>
      </c>
      <c r="L160" s="1" t="s">
        <v>438</v>
      </c>
      <c r="M160" s="22">
        <v>43685</v>
      </c>
      <c r="N160" s="22">
        <f t="shared" si="2"/>
        <v>44781</v>
      </c>
      <c r="O160" s="2" t="s">
        <v>20</v>
      </c>
    </row>
    <row r="161" spans="1:15" ht="45" x14ac:dyDescent="0.25">
      <c r="A161" s="27">
        <v>160</v>
      </c>
      <c r="B161" s="23" t="s">
        <v>398</v>
      </c>
      <c r="C161" s="2" t="s">
        <v>399</v>
      </c>
      <c r="D161" s="15">
        <v>6319167647</v>
      </c>
      <c r="E161" s="2" t="s">
        <v>400</v>
      </c>
      <c r="F161" s="2" t="s">
        <v>401</v>
      </c>
      <c r="G161" s="2" t="s">
        <v>402</v>
      </c>
      <c r="H161" s="1">
        <v>3</v>
      </c>
      <c r="I161" s="5" t="s">
        <v>108</v>
      </c>
      <c r="J161" s="11">
        <v>60000000</v>
      </c>
      <c r="K161" s="22">
        <v>43977</v>
      </c>
      <c r="L161" s="1" t="s">
        <v>916</v>
      </c>
      <c r="M161" s="22">
        <v>43977</v>
      </c>
      <c r="N161" s="22">
        <f t="shared" si="2"/>
        <v>45072</v>
      </c>
      <c r="O161" s="2" t="s">
        <v>20</v>
      </c>
    </row>
    <row r="162" spans="1:15" ht="90" x14ac:dyDescent="0.25">
      <c r="A162" s="27">
        <v>161</v>
      </c>
      <c r="B162" s="4" t="s">
        <v>398</v>
      </c>
      <c r="C162" s="2" t="s">
        <v>399</v>
      </c>
      <c r="D162" s="15">
        <v>6319167647</v>
      </c>
      <c r="E162" s="2" t="s">
        <v>400</v>
      </c>
      <c r="F162" s="2" t="s">
        <v>401</v>
      </c>
      <c r="G162" s="2" t="s">
        <v>402</v>
      </c>
      <c r="H162" s="1" t="s">
        <v>18</v>
      </c>
      <c r="I162" s="5" t="s">
        <v>748</v>
      </c>
      <c r="J162" s="11">
        <v>25000000</v>
      </c>
      <c r="K162" s="22">
        <v>43915</v>
      </c>
      <c r="L162" s="1" t="s">
        <v>801</v>
      </c>
      <c r="M162" s="22">
        <v>43915</v>
      </c>
      <c r="N162" s="22">
        <f t="shared" si="2"/>
        <v>45010</v>
      </c>
      <c r="O162" s="2" t="s">
        <v>20</v>
      </c>
    </row>
    <row r="163" spans="1:15" ht="60" x14ac:dyDescent="0.25">
      <c r="A163" s="27">
        <v>162</v>
      </c>
      <c r="B163" s="4" t="s">
        <v>98</v>
      </c>
      <c r="C163" s="2" t="s">
        <v>99</v>
      </c>
      <c r="D163" s="15">
        <v>6319177500</v>
      </c>
      <c r="E163" s="2" t="s">
        <v>100</v>
      </c>
      <c r="F163" s="2" t="s">
        <v>101</v>
      </c>
      <c r="G163" s="5" t="s">
        <v>102</v>
      </c>
      <c r="H163" s="1" t="s">
        <v>18</v>
      </c>
      <c r="I163" s="5" t="s">
        <v>746</v>
      </c>
      <c r="J163" s="11">
        <v>60000000</v>
      </c>
      <c r="K163" s="22">
        <v>43454</v>
      </c>
      <c r="L163" s="1" t="s">
        <v>103</v>
      </c>
      <c r="M163" s="22">
        <v>43454</v>
      </c>
      <c r="N163" s="22">
        <f t="shared" si="2"/>
        <v>44550</v>
      </c>
      <c r="O163" s="2" t="s">
        <v>20</v>
      </c>
    </row>
    <row r="164" spans="1:15" ht="90" x14ac:dyDescent="0.25">
      <c r="A164" s="27">
        <v>163</v>
      </c>
      <c r="B164" s="4" t="s">
        <v>98</v>
      </c>
      <c r="C164" s="2" t="s">
        <v>99</v>
      </c>
      <c r="D164" s="15">
        <v>6319177500</v>
      </c>
      <c r="E164" s="2" t="s">
        <v>1006</v>
      </c>
      <c r="F164" s="2" t="s">
        <v>101</v>
      </c>
      <c r="G164" s="2" t="s">
        <v>1007</v>
      </c>
      <c r="H164" s="1" t="s">
        <v>18</v>
      </c>
      <c r="I164" s="5" t="s">
        <v>748</v>
      </c>
      <c r="J164" s="11">
        <v>25000000</v>
      </c>
      <c r="K164" s="22">
        <v>44053</v>
      </c>
      <c r="L164" s="1" t="s">
        <v>1048</v>
      </c>
      <c r="M164" s="22">
        <v>44053</v>
      </c>
      <c r="N164" s="22">
        <f t="shared" si="2"/>
        <v>45148</v>
      </c>
      <c r="O164" s="2" t="s">
        <v>20</v>
      </c>
    </row>
    <row r="165" spans="1:15" ht="90" x14ac:dyDescent="0.25">
      <c r="A165" s="27">
        <v>164</v>
      </c>
      <c r="B165" s="24" t="s">
        <v>832</v>
      </c>
      <c r="C165" s="2" t="s">
        <v>842</v>
      </c>
      <c r="D165" s="15">
        <v>6319190950</v>
      </c>
      <c r="E165" s="2" t="s">
        <v>856</v>
      </c>
      <c r="F165" s="2" t="s">
        <v>877</v>
      </c>
      <c r="G165" s="2" t="s">
        <v>878</v>
      </c>
      <c r="H165" s="1">
        <v>3</v>
      </c>
      <c r="I165" s="5" t="s">
        <v>748</v>
      </c>
      <c r="J165" s="11">
        <v>25000000</v>
      </c>
      <c r="K165" s="22">
        <v>43978</v>
      </c>
      <c r="L165" s="1" t="s">
        <v>905</v>
      </c>
      <c r="M165" s="22">
        <v>43978</v>
      </c>
      <c r="N165" s="22">
        <f t="shared" si="2"/>
        <v>45073</v>
      </c>
      <c r="O165" s="2" t="s">
        <v>20</v>
      </c>
    </row>
    <row r="166" spans="1:15" ht="45" x14ac:dyDescent="0.25">
      <c r="A166" s="27">
        <v>165</v>
      </c>
      <c r="B166" s="23" t="s">
        <v>832</v>
      </c>
      <c r="C166" s="2" t="s">
        <v>842</v>
      </c>
      <c r="D166" s="15">
        <v>6319190950</v>
      </c>
      <c r="E166" s="2" t="s">
        <v>856</v>
      </c>
      <c r="F166" s="2" t="s">
        <v>877</v>
      </c>
      <c r="G166" s="2" t="s">
        <v>878</v>
      </c>
      <c r="H166" s="1">
        <v>3</v>
      </c>
      <c r="I166" s="5" t="s">
        <v>108</v>
      </c>
      <c r="J166" s="11">
        <v>60000000</v>
      </c>
      <c r="K166" s="22">
        <v>43977</v>
      </c>
      <c r="L166" s="1" t="s">
        <v>921</v>
      </c>
      <c r="M166" s="22">
        <v>43977</v>
      </c>
      <c r="N166" s="22">
        <f t="shared" si="2"/>
        <v>45072</v>
      </c>
      <c r="O166" s="2" t="s">
        <v>20</v>
      </c>
    </row>
    <row r="167" spans="1:15" ht="45" x14ac:dyDescent="0.25">
      <c r="A167" s="27">
        <v>166</v>
      </c>
      <c r="B167" s="4" t="s">
        <v>968</v>
      </c>
      <c r="C167" s="2" t="s">
        <v>969</v>
      </c>
      <c r="D167" s="15">
        <v>6319215474</v>
      </c>
      <c r="E167" s="2" t="s">
        <v>970</v>
      </c>
      <c r="F167" s="2" t="s">
        <v>971</v>
      </c>
      <c r="G167" s="2" t="s">
        <v>972</v>
      </c>
      <c r="H167" s="1" t="s">
        <v>18</v>
      </c>
      <c r="I167" s="5" t="s">
        <v>108</v>
      </c>
      <c r="J167" s="11">
        <v>60000000</v>
      </c>
      <c r="K167" s="22">
        <v>44053</v>
      </c>
      <c r="L167" s="1" t="s">
        <v>1038</v>
      </c>
      <c r="M167" s="22">
        <v>44053</v>
      </c>
      <c r="N167" s="22">
        <f t="shared" si="2"/>
        <v>45148</v>
      </c>
      <c r="O167" s="2" t="s">
        <v>20</v>
      </c>
    </row>
    <row r="168" spans="1:15" ht="45" x14ac:dyDescent="0.25">
      <c r="A168" s="27">
        <v>167</v>
      </c>
      <c r="B168" s="4" t="s">
        <v>1112</v>
      </c>
      <c r="C168" s="2" t="s">
        <v>1113</v>
      </c>
      <c r="D168" s="15">
        <v>6319217351</v>
      </c>
      <c r="E168" s="2" t="s">
        <v>1114</v>
      </c>
      <c r="F168" s="2" t="s">
        <v>1115</v>
      </c>
      <c r="G168" s="2" t="s">
        <v>1116</v>
      </c>
      <c r="H168" s="1" t="s">
        <v>18</v>
      </c>
      <c r="I168" s="5" t="s">
        <v>108</v>
      </c>
      <c r="J168" s="11">
        <v>60000000</v>
      </c>
      <c r="K168" s="22">
        <v>44146</v>
      </c>
      <c r="L168" s="1" t="s">
        <v>1168</v>
      </c>
      <c r="M168" s="22">
        <v>44146</v>
      </c>
      <c r="N168" s="22">
        <f t="shared" si="2"/>
        <v>45241</v>
      </c>
      <c r="O168" s="2" t="s">
        <v>20</v>
      </c>
    </row>
    <row r="169" spans="1:15" ht="90" x14ac:dyDescent="0.25">
      <c r="A169" s="27">
        <v>168</v>
      </c>
      <c r="B169" s="4" t="s">
        <v>1112</v>
      </c>
      <c r="C169" s="2" t="s">
        <v>1113</v>
      </c>
      <c r="D169" s="15">
        <v>6319217351</v>
      </c>
      <c r="E169" s="2" t="s">
        <v>1114</v>
      </c>
      <c r="F169" s="2" t="s">
        <v>1115</v>
      </c>
      <c r="G169" s="2" t="s">
        <v>1116</v>
      </c>
      <c r="H169" s="1" t="s">
        <v>18</v>
      </c>
      <c r="I169" s="5" t="s">
        <v>748</v>
      </c>
      <c r="J169" s="11">
        <v>25000000</v>
      </c>
      <c r="K169" s="22">
        <v>44146</v>
      </c>
      <c r="L169" s="1" t="s">
        <v>1181</v>
      </c>
      <c r="M169" s="22">
        <v>44146</v>
      </c>
      <c r="N169" s="22">
        <f t="shared" si="2"/>
        <v>45241</v>
      </c>
      <c r="O169" s="2" t="s">
        <v>20</v>
      </c>
    </row>
    <row r="170" spans="1:15" ht="45" x14ac:dyDescent="0.25">
      <c r="A170" s="27">
        <v>169</v>
      </c>
      <c r="B170" s="4" t="s">
        <v>1071</v>
      </c>
      <c r="C170" s="2" t="s">
        <v>1072</v>
      </c>
      <c r="D170" s="15">
        <v>6319229815</v>
      </c>
      <c r="E170" s="2" t="s">
        <v>1073</v>
      </c>
      <c r="F170" s="2" t="s">
        <v>1069</v>
      </c>
      <c r="G170" s="2" t="s">
        <v>1074</v>
      </c>
      <c r="H170" s="1" t="s">
        <v>18</v>
      </c>
      <c r="I170" s="5" t="s">
        <v>108</v>
      </c>
      <c r="J170" s="25">
        <v>60000000</v>
      </c>
      <c r="K170" s="22">
        <v>44146</v>
      </c>
      <c r="L170" s="1" t="s">
        <v>1159</v>
      </c>
      <c r="M170" s="22">
        <v>44146</v>
      </c>
      <c r="N170" s="22">
        <f t="shared" si="2"/>
        <v>45241</v>
      </c>
      <c r="O170" s="2" t="s">
        <v>20</v>
      </c>
    </row>
    <row r="171" spans="1:15" ht="45" x14ac:dyDescent="0.25">
      <c r="A171" s="27">
        <v>170</v>
      </c>
      <c r="B171" s="4" t="s">
        <v>1075</v>
      </c>
      <c r="C171" s="2" t="s">
        <v>1076</v>
      </c>
      <c r="D171" s="15">
        <v>6319230708</v>
      </c>
      <c r="E171" s="2" t="s">
        <v>1077</v>
      </c>
      <c r="F171" s="2" t="s">
        <v>1069</v>
      </c>
      <c r="G171" s="2" t="s">
        <v>1078</v>
      </c>
      <c r="H171" s="1" t="s">
        <v>18</v>
      </c>
      <c r="I171" s="5" t="s">
        <v>108</v>
      </c>
      <c r="J171" s="25">
        <v>60000000</v>
      </c>
      <c r="K171" s="22">
        <v>44146</v>
      </c>
      <c r="L171" s="1" t="s">
        <v>1160</v>
      </c>
      <c r="M171" s="22">
        <v>44146</v>
      </c>
      <c r="N171" s="22">
        <f t="shared" si="2"/>
        <v>45241</v>
      </c>
      <c r="O171" s="2" t="s">
        <v>20</v>
      </c>
    </row>
    <row r="172" spans="1:15" ht="90" x14ac:dyDescent="0.25">
      <c r="A172" s="27">
        <v>171</v>
      </c>
      <c r="B172" s="4" t="s">
        <v>1075</v>
      </c>
      <c r="C172" s="2" t="s">
        <v>1076</v>
      </c>
      <c r="D172" s="15">
        <v>6319230708</v>
      </c>
      <c r="E172" s="2" t="s">
        <v>1077</v>
      </c>
      <c r="F172" s="2" t="s">
        <v>1069</v>
      </c>
      <c r="G172" s="2" t="s">
        <v>1078</v>
      </c>
      <c r="H172" s="1" t="s">
        <v>18</v>
      </c>
      <c r="I172" s="5" t="s">
        <v>748</v>
      </c>
      <c r="J172" s="11">
        <v>25000000</v>
      </c>
      <c r="K172" s="22">
        <v>44146</v>
      </c>
      <c r="L172" s="1" t="s">
        <v>1173</v>
      </c>
      <c r="M172" s="22">
        <v>44146</v>
      </c>
      <c r="N172" s="22">
        <f t="shared" si="2"/>
        <v>45241</v>
      </c>
      <c r="O172" s="2" t="s">
        <v>20</v>
      </c>
    </row>
    <row r="173" spans="1:15" ht="90" x14ac:dyDescent="0.25">
      <c r="A173" s="27">
        <v>172</v>
      </c>
      <c r="B173" s="24" t="s">
        <v>830</v>
      </c>
      <c r="C173" s="2" t="s">
        <v>840</v>
      </c>
      <c r="D173" s="15">
        <v>6319241107</v>
      </c>
      <c r="E173" s="2" t="s">
        <v>854</v>
      </c>
      <c r="F173" s="21" t="s">
        <v>874</v>
      </c>
      <c r="G173" s="2" t="s">
        <v>875</v>
      </c>
      <c r="H173" s="1">
        <v>3</v>
      </c>
      <c r="I173" s="5" t="s">
        <v>748</v>
      </c>
      <c r="J173" s="11">
        <v>25000000</v>
      </c>
      <c r="K173" s="22">
        <v>43978</v>
      </c>
      <c r="L173" s="1" t="s">
        <v>903</v>
      </c>
      <c r="M173" s="22">
        <v>43978</v>
      </c>
      <c r="N173" s="22">
        <f t="shared" si="2"/>
        <v>45073</v>
      </c>
      <c r="O173" s="2" t="s">
        <v>20</v>
      </c>
    </row>
    <row r="174" spans="1:15" ht="45" x14ac:dyDescent="0.25">
      <c r="A174" s="27">
        <v>173</v>
      </c>
      <c r="B174" s="23" t="s">
        <v>830</v>
      </c>
      <c r="C174" s="2" t="s">
        <v>840</v>
      </c>
      <c r="D174" s="15">
        <v>6319241107</v>
      </c>
      <c r="E174" s="2" t="s">
        <v>854</v>
      </c>
      <c r="F174" s="2" t="s">
        <v>874</v>
      </c>
      <c r="G174" s="2" t="s">
        <v>875</v>
      </c>
      <c r="H174" s="1">
        <v>3</v>
      </c>
      <c r="I174" s="5" t="s">
        <v>108</v>
      </c>
      <c r="J174" s="11">
        <v>60000000</v>
      </c>
      <c r="K174" s="22">
        <v>43977</v>
      </c>
      <c r="L174" s="1" t="s">
        <v>918</v>
      </c>
      <c r="M174" s="22">
        <v>43977</v>
      </c>
      <c r="N174" s="22">
        <f t="shared" si="2"/>
        <v>45072</v>
      </c>
      <c r="O174" s="2" t="s">
        <v>20</v>
      </c>
    </row>
    <row r="175" spans="1:15" ht="45" x14ac:dyDescent="0.25">
      <c r="A175" s="27">
        <v>174</v>
      </c>
      <c r="B175" s="4" t="s">
        <v>973</v>
      </c>
      <c r="C175" s="2" t="s">
        <v>974</v>
      </c>
      <c r="D175" s="15">
        <v>6319241700</v>
      </c>
      <c r="E175" s="2" t="s">
        <v>975</v>
      </c>
      <c r="F175" s="2" t="s">
        <v>976</v>
      </c>
      <c r="G175" s="2" t="s">
        <v>977</v>
      </c>
      <c r="H175" s="1" t="s">
        <v>18</v>
      </c>
      <c r="I175" s="5" t="s">
        <v>108</v>
      </c>
      <c r="J175" s="11">
        <v>60000000</v>
      </c>
      <c r="K175" s="22">
        <v>44053</v>
      </c>
      <c r="L175" s="1" t="s">
        <v>1039</v>
      </c>
      <c r="M175" s="22">
        <v>44053</v>
      </c>
      <c r="N175" s="22">
        <f t="shared" si="2"/>
        <v>45148</v>
      </c>
      <c r="O175" s="2" t="s">
        <v>20</v>
      </c>
    </row>
    <row r="176" spans="1:15" ht="90" x14ac:dyDescent="0.25">
      <c r="A176" s="27">
        <v>175</v>
      </c>
      <c r="B176" s="4" t="s">
        <v>973</v>
      </c>
      <c r="C176" s="2" t="s">
        <v>974</v>
      </c>
      <c r="D176" s="15">
        <v>6319241700</v>
      </c>
      <c r="E176" s="2" t="s">
        <v>975</v>
      </c>
      <c r="F176" s="2" t="s">
        <v>976</v>
      </c>
      <c r="G176" s="2" t="s">
        <v>977</v>
      </c>
      <c r="H176" s="1" t="s">
        <v>18</v>
      </c>
      <c r="I176" s="5" t="s">
        <v>748</v>
      </c>
      <c r="J176" s="11">
        <v>25000000</v>
      </c>
      <c r="K176" s="22">
        <v>44053</v>
      </c>
      <c r="L176" s="1" t="s">
        <v>1052</v>
      </c>
      <c r="M176" s="22">
        <v>44053</v>
      </c>
      <c r="N176" s="22">
        <f t="shared" si="2"/>
        <v>45148</v>
      </c>
      <c r="O176" s="2" t="s">
        <v>20</v>
      </c>
    </row>
    <row r="177" spans="1:15" ht="60" x14ac:dyDescent="0.25">
      <c r="A177" s="27">
        <v>176</v>
      </c>
      <c r="B177" s="26" t="s">
        <v>1385</v>
      </c>
      <c r="C177" s="2" t="s">
        <v>1252</v>
      </c>
      <c r="D177" s="15">
        <v>6319690060</v>
      </c>
      <c r="E177" s="2" t="s">
        <v>1253</v>
      </c>
      <c r="F177" s="2" t="s">
        <v>1254</v>
      </c>
      <c r="G177" s="2" t="s">
        <v>1255</v>
      </c>
      <c r="H177" s="1" t="s">
        <v>18</v>
      </c>
      <c r="I177" s="5" t="s">
        <v>746</v>
      </c>
      <c r="J177" s="29" t="s">
        <v>1354</v>
      </c>
      <c r="K177" s="22">
        <v>44251</v>
      </c>
      <c r="L177" s="1" t="s">
        <v>1355</v>
      </c>
      <c r="M177" s="22">
        <v>44251</v>
      </c>
      <c r="N177" s="22">
        <f t="shared" si="2"/>
        <v>45346</v>
      </c>
      <c r="O177" s="2" t="s">
        <v>20</v>
      </c>
    </row>
    <row r="178" spans="1:15" ht="90" x14ac:dyDescent="0.25">
      <c r="A178" s="27">
        <v>177</v>
      </c>
      <c r="B178" s="12" t="s">
        <v>144</v>
      </c>
      <c r="C178" s="2" t="s">
        <v>145</v>
      </c>
      <c r="D178" s="15">
        <v>6319701153</v>
      </c>
      <c r="E178" s="2" t="s">
        <v>146</v>
      </c>
      <c r="F178" s="2" t="s">
        <v>147</v>
      </c>
      <c r="G178" s="2" t="s">
        <v>148</v>
      </c>
      <c r="H178" s="1" t="s">
        <v>18</v>
      </c>
      <c r="I178" s="3" t="s">
        <v>748</v>
      </c>
      <c r="J178" s="11">
        <v>25000000</v>
      </c>
      <c r="K178" s="22">
        <v>43516</v>
      </c>
      <c r="L178" s="1" t="s">
        <v>285</v>
      </c>
      <c r="M178" s="22">
        <v>43516</v>
      </c>
      <c r="N178" s="22">
        <f t="shared" si="2"/>
        <v>44612</v>
      </c>
      <c r="O178" s="2" t="s">
        <v>20</v>
      </c>
    </row>
    <row r="179" spans="1:15" ht="45" x14ac:dyDescent="0.25">
      <c r="A179" s="27">
        <v>178</v>
      </c>
      <c r="B179" s="4" t="s">
        <v>144</v>
      </c>
      <c r="C179" s="2" t="s">
        <v>145</v>
      </c>
      <c r="D179" s="15">
        <v>6319701153</v>
      </c>
      <c r="E179" s="2" t="s">
        <v>146</v>
      </c>
      <c r="F179" s="2" t="s">
        <v>147</v>
      </c>
      <c r="G179" s="5" t="s">
        <v>148</v>
      </c>
      <c r="H179" s="1" t="s">
        <v>18</v>
      </c>
      <c r="I179" s="5" t="s">
        <v>108</v>
      </c>
      <c r="J179" s="11">
        <v>500000000</v>
      </c>
      <c r="K179" s="22">
        <v>43367</v>
      </c>
      <c r="L179" s="1" t="s">
        <v>149</v>
      </c>
      <c r="M179" s="22">
        <v>43367</v>
      </c>
      <c r="N179" s="22">
        <f t="shared" si="2"/>
        <v>44463</v>
      </c>
      <c r="O179" s="2" t="s">
        <v>20</v>
      </c>
    </row>
    <row r="180" spans="1:15" ht="90" x14ac:dyDescent="0.25">
      <c r="A180" s="27">
        <v>179</v>
      </c>
      <c r="B180" s="12" t="s">
        <v>464</v>
      </c>
      <c r="C180" s="2" t="s">
        <v>465</v>
      </c>
      <c r="D180" s="15">
        <v>6319713720</v>
      </c>
      <c r="E180" s="2" t="s">
        <v>466</v>
      </c>
      <c r="F180" s="2" t="s">
        <v>244</v>
      </c>
      <c r="G180" s="2" t="s">
        <v>467</v>
      </c>
      <c r="H180" s="1" t="s">
        <v>18</v>
      </c>
      <c r="I180" s="3" t="s">
        <v>748</v>
      </c>
      <c r="J180" s="11">
        <v>25000000</v>
      </c>
      <c r="K180" s="22">
        <v>43770</v>
      </c>
      <c r="L180" s="1" t="s">
        <v>468</v>
      </c>
      <c r="M180" s="22">
        <v>43770</v>
      </c>
      <c r="N180" s="22">
        <f t="shared" si="2"/>
        <v>44866</v>
      </c>
      <c r="O180" s="2" t="s">
        <v>20</v>
      </c>
    </row>
    <row r="181" spans="1:15" ht="45" x14ac:dyDescent="0.25">
      <c r="A181" s="27">
        <v>180</v>
      </c>
      <c r="B181" s="4" t="s">
        <v>464</v>
      </c>
      <c r="C181" s="2" t="s">
        <v>465</v>
      </c>
      <c r="D181" s="15">
        <v>6319713720</v>
      </c>
      <c r="E181" s="2" t="s">
        <v>466</v>
      </c>
      <c r="F181" s="2" t="s">
        <v>244</v>
      </c>
      <c r="G181" s="2" t="s">
        <v>467</v>
      </c>
      <c r="H181" s="1" t="s">
        <v>18</v>
      </c>
      <c r="I181" s="5" t="s">
        <v>108</v>
      </c>
      <c r="J181" s="11">
        <v>500000000</v>
      </c>
      <c r="K181" s="22">
        <v>43770</v>
      </c>
      <c r="L181" s="1" t="s">
        <v>522</v>
      </c>
      <c r="M181" s="22">
        <v>43770</v>
      </c>
      <c r="N181" s="22">
        <f t="shared" si="2"/>
        <v>44866</v>
      </c>
      <c r="O181" s="2" t="s">
        <v>20</v>
      </c>
    </row>
    <row r="182" spans="1:15" ht="45" x14ac:dyDescent="0.25">
      <c r="A182" s="27">
        <v>181</v>
      </c>
      <c r="B182" s="4" t="s">
        <v>1066</v>
      </c>
      <c r="C182" s="2" t="s">
        <v>1067</v>
      </c>
      <c r="D182" s="15">
        <v>6319721897</v>
      </c>
      <c r="E182" s="2" t="s">
        <v>1068</v>
      </c>
      <c r="F182" s="2" t="s">
        <v>1069</v>
      </c>
      <c r="G182" s="2" t="s">
        <v>1070</v>
      </c>
      <c r="H182" s="1" t="s">
        <v>18</v>
      </c>
      <c r="I182" s="5" t="s">
        <v>108</v>
      </c>
      <c r="J182" s="25">
        <v>60000000</v>
      </c>
      <c r="K182" s="22">
        <v>44146</v>
      </c>
      <c r="L182" s="1" t="s">
        <v>1158</v>
      </c>
      <c r="M182" s="22">
        <v>44146</v>
      </c>
      <c r="N182" s="22">
        <f t="shared" si="2"/>
        <v>45241</v>
      </c>
      <c r="O182" s="2" t="s">
        <v>20</v>
      </c>
    </row>
    <row r="183" spans="1:15" ht="90" x14ac:dyDescent="0.25">
      <c r="A183" s="27">
        <v>182</v>
      </c>
      <c r="B183" s="4" t="s">
        <v>1066</v>
      </c>
      <c r="C183" s="2" t="s">
        <v>1067</v>
      </c>
      <c r="D183" s="15">
        <v>6319721897</v>
      </c>
      <c r="E183" s="2" t="s">
        <v>1068</v>
      </c>
      <c r="F183" s="2" t="s">
        <v>1069</v>
      </c>
      <c r="G183" s="2" t="s">
        <v>1070</v>
      </c>
      <c r="H183" s="1" t="s">
        <v>18</v>
      </c>
      <c r="I183" s="5" t="s">
        <v>748</v>
      </c>
      <c r="J183" s="11">
        <v>25000000</v>
      </c>
      <c r="K183" s="22">
        <v>44146</v>
      </c>
      <c r="L183" s="1" t="s">
        <v>1172</v>
      </c>
      <c r="M183" s="22">
        <v>44146</v>
      </c>
      <c r="N183" s="22">
        <f t="shared" si="2"/>
        <v>45241</v>
      </c>
      <c r="O183" s="2" t="s">
        <v>20</v>
      </c>
    </row>
    <row r="184" spans="1:15" ht="90" x14ac:dyDescent="0.25">
      <c r="A184" s="27">
        <v>183</v>
      </c>
      <c r="B184" s="12" t="s">
        <v>47</v>
      </c>
      <c r="C184" s="2" t="s">
        <v>1145</v>
      </c>
      <c r="D184" s="15">
        <v>6320028239</v>
      </c>
      <c r="E184" s="2" t="s">
        <v>1146</v>
      </c>
      <c r="F184" s="2" t="s">
        <v>1147</v>
      </c>
      <c r="G184" s="2" t="s">
        <v>1148</v>
      </c>
      <c r="H184" s="1" t="s">
        <v>18</v>
      </c>
      <c r="I184" s="3" t="s">
        <v>748</v>
      </c>
      <c r="J184" s="11">
        <v>25000000</v>
      </c>
      <c r="K184" s="22">
        <v>43454</v>
      </c>
      <c r="L184" s="1" t="s">
        <v>48</v>
      </c>
      <c r="M184" s="22">
        <v>43454</v>
      </c>
      <c r="N184" s="22">
        <f t="shared" si="2"/>
        <v>44550</v>
      </c>
      <c r="O184" s="2" t="s">
        <v>20</v>
      </c>
    </row>
    <row r="185" spans="1:15" ht="45" x14ac:dyDescent="0.25">
      <c r="A185" s="27">
        <v>184</v>
      </c>
      <c r="B185" s="4" t="s">
        <v>47</v>
      </c>
      <c r="C185" s="2" t="s">
        <v>1145</v>
      </c>
      <c r="D185" s="15">
        <v>6320028239</v>
      </c>
      <c r="E185" s="2" t="s">
        <v>1146</v>
      </c>
      <c r="F185" s="2" t="s">
        <v>1147</v>
      </c>
      <c r="G185" s="2" t="s">
        <v>1148</v>
      </c>
      <c r="H185" s="1" t="s">
        <v>18</v>
      </c>
      <c r="I185" s="5" t="s">
        <v>108</v>
      </c>
      <c r="J185" s="11">
        <v>500000000</v>
      </c>
      <c r="K185" s="22">
        <v>43454</v>
      </c>
      <c r="L185" s="1" t="s">
        <v>111</v>
      </c>
      <c r="M185" s="22">
        <v>43454</v>
      </c>
      <c r="N185" s="22">
        <f t="shared" si="2"/>
        <v>44550</v>
      </c>
      <c r="O185" s="2" t="s">
        <v>20</v>
      </c>
    </row>
    <row r="186" spans="1:15" ht="60" x14ac:dyDescent="0.25">
      <c r="A186" s="27">
        <v>185</v>
      </c>
      <c r="B186" s="4" t="s">
        <v>47</v>
      </c>
      <c r="C186" s="2" t="s">
        <v>1145</v>
      </c>
      <c r="D186" s="15">
        <v>6320028239</v>
      </c>
      <c r="E186" s="2" t="s">
        <v>1146</v>
      </c>
      <c r="F186" s="21" t="s">
        <v>1147</v>
      </c>
      <c r="G186" s="2" t="s">
        <v>1148</v>
      </c>
      <c r="H186" s="1" t="s">
        <v>18</v>
      </c>
      <c r="I186" s="5" t="s">
        <v>746</v>
      </c>
      <c r="J186" s="11">
        <v>500000000</v>
      </c>
      <c r="K186" s="22">
        <v>44146</v>
      </c>
      <c r="L186" s="1" t="s">
        <v>1185</v>
      </c>
      <c r="M186" s="22">
        <v>44146</v>
      </c>
      <c r="N186" s="22">
        <f t="shared" si="2"/>
        <v>45241</v>
      </c>
      <c r="O186" s="2" t="s">
        <v>20</v>
      </c>
    </row>
    <row r="187" spans="1:15" ht="45" x14ac:dyDescent="0.25">
      <c r="A187" s="27">
        <v>186</v>
      </c>
      <c r="B187" s="4" t="s">
        <v>1306</v>
      </c>
      <c r="C187" s="2" t="s">
        <v>1307</v>
      </c>
      <c r="D187" s="15">
        <v>6320029049</v>
      </c>
      <c r="E187" s="2" t="s">
        <v>1308</v>
      </c>
      <c r="F187" s="2" t="s">
        <v>1309</v>
      </c>
      <c r="G187" s="2" t="s">
        <v>1310</v>
      </c>
      <c r="H187" s="1" t="s">
        <v>18</v>
      </c>
      <c r="I187" s="5" t="s">
        <v>108</v>
      </c>
      <c r="J187" s="29" t="s">
        <v>1347</v>
      </c>
      <c r="K187" s="22">
        <v>44252</v>
      </c>
      <c r="L187" s="1" t="s">
        <v>1373</v>
      </c>
      <c r="M187" s="22">
        <v>44252</v>
      </c>
      <c r="N187" s="22">
        <f t="shared" si="2"/>
        <v>45347</v>
      </c>
      <c r="O187" s="2" t="s">
        <v>20</v>
      </c>
    </row>
    <row r="188" spans="1:15" ht="45" x14ac:dyDescent="0.25">
      <c r="A188" s="27">
        <v>187</v>
      </c>
      <c r="B188" s="4" t="s">
        <v>1311</v>
      </c>
      <c r="C188" s="2" t="s">
        <v>1312</v>
      </c>
      <c r="D188" s="15">
        <v>6320055088</v>
      </c>
      <c r="E188" s="2" t="s">
        <v>1313</v>
      </c>
      <c r="F188" s="2" t="s">
        <v>1314</v>
      </c>
      <c r="G188" s="2" t="s">
        <v>1315</v>
      </c>
      <c r="H188" s="1" t="s">
        <v>18</v>
      </c>
      <c r="I188" s="5" t="s">
        <v>108</v>
      </c>
      <c r="J188" s="29" t="s">
        <v>1347</v>
      </c>
      <c r="K188" s="22">
        <v>44252</v>
      </c>
      <c r="L188" s="1" t="s">
        <v>1374</v>
      </c>
      <c r="M188" s="22">
        <v>44252</v>
      </c>
      <c r="N188" s="22">
        <f t="shared" si="2"/>
        <v>45347</v>
      </c>
      <c r="O188" s="2" t="s">
        <v>20</v>
      </c>
    </row>
    <row r="189" spans="1:15" ht="45" x14ac:dyDescent="0.25">
      <c r="A189" s="27">
        <v>188</v>
      </c>
      <c r="B189" s="12" t="s">
        <v>542</v>
      </c>
      <c r="C189" s="10" t="s">
        <v>1062</v>
      </c>
      <c r="D189" s="15">
        <v>6321118446</v>
      </c>
      <c r="E189" s="2" t="s">
        <v>543</v>
      </c>
      <c r="F189" s="2" t="s">
        <v>264</v>
      </c>
      <c r="G189" s="2" t="s">
        <v>544</v>
      </c>
      <c r="H189" s="1" t="s">
        <v>18</v>
      </c>
      <c r="I189" s="5" t="s">
        <v>108</v>
      </c>
      <c r="J189" s="11">
        <v>60000000</v>
      </c>
      <c r="K189" s="22">
        <v>43770</v>
      </c>
      <c r="L189" s="1" t="s">
        <v>545</v>
      </c>
      <c r="M189" s="22">
        <v>43770</v>
      </c>
      <c r="N189" s="22">
        <f t="shared" si="2"/>
        <v>44866</v>
      </c>
      <c r="O189" s="2" t="s">
        <v>20</v>
      </c>
    </row>
    <row r="190" spans="1:15" ht="90" x14ac:dyDescent="0.25">
      <c r="A190" s="27">
        <v>189</v>
      </c>
      <c r="B190" s="4" t="s">
        <v>591</v>
      </c>
      <c r="C190" s="10" t="s">
        <v>1062</v>
      </c>
      <c r="D190" s="15">
        <v>6321118446</v>
      </c>
      <c r="E190" s="2" t="s">
        <v>263</v>
      </c>
      <c r="F190" s="2" t="s">
        <v>264</v>
      </c>
      <c r="G190" s="2" t="s">
        <v>265</v>
      </c>
      <c r="H190" s="1" t="s">
        <v>18</v>
      </c>
      <c r="I190" s="3" t="s">
        <v>748</v>
      </c>
      <c r="J190" s="11">
        <v>25000000</v>
      </c>
      <c r="K190" s="22">
        <v>43609</v>
      </c>
      <c r="L190" s="1" t="s">
        <v>332</v>
      </c>
      <c r="M190" s="22">
        <v>43609</v>
      </c>
      <c r="N190" s="22">
        <f t="shared" si="2"/>
        <v>44705</v>
      </c>
      <c r="O190" s="2" t="s">
        <v>20</v>
      </c>
    </row>
    <row r="191" spans="1:15" ht="45" x14ac:dyDescent="0.25">
      <c r="A191" s="27">
        <v>190</v>
      </c>
      <c r="B191" s="4" t="s">
        <v>1097</v>
      </c>
      <c r="C191" s="2" t="s">
        <v>1098</v>
      </c>
      <c r="D191" s="15">
        <v>6321207424</v>
      </c>
      <c r="E191" s="2" t="s">
        <v>1099</v>
      </c>
      <c r="F191" s="2" t="s">
        <v>1100</v>
      </c>
      <c r="G191" s="2" t="s">
        <v>1101</v>
      </c>
      <c r="H191" s="1" t="s">
        <v>18</v>
      </c>
      <c r="I191" s="5" t="s">
        <v>108</v>
      </c>
      <c r="J191" s="11">
        <v>60000000</v>
      </c>
      <c r="K191" s="22">
        <v>44146</v>
      </c>
      <c r="L191" s="1" t="s">
        <v>1165</v>
      </c>
      <c r="M191" s="22">
        <v>44146</v>
      </c>
      <c r="N191" s="22">
        <f t="shared" ref="N191:N251" si="3">EDATE(M191,36)</f>
        <v>45241</v>
      </c>
      <c r="O191" s="2" t="s">
        <v>20</v>
      </c>
    </row>
    <row r="192" spans="1:15" ht="90" x14ac:dyDescent="0.25">
      <c r="A192" s="27">
        <v>191</v>
      </c>
      <c r="B192" s="4" t="s">
        <v>1097</v>
      </c>
      <c r="C192" s="2" t="s">
        <v>1098</v>
      </c>
      <c r="D192" s="15">
        <v>6321207424</v>
      </c>
      <c r="E192" s="2" t="s">
        <v>1099</v>
      </c>
      <c r="F192" s="2" t="s">
        <v>1100</v>
      </c>
      <c r="G192" s="2" t="s">
        <v>1101</v>
      </c>
      <c r="H192" s="1" t="s">
        <v>18</v>
      </c>
      <c r="I192" s="5" t="s">
        <v>748</v>
      </c>
      <c r="J192" s="11">
        <v>25000000</v>
      </c>
      <c r="K192" s="22">
        <v>44146</v>
      </c>
      <c r="L192" s="1" t="s">
        <v>1177</v>
      </c>
      <c r="M192" s="22">
        <v>44146</v>
      </c>
      <c r="N192" s="22">
        <f t="shared" si="3"/>
        <v>45241</v>
      </c>
      <c r="O192" s="2" t="s">
        <v>20</v>
      </c>
    </row>
    <row r="193" spans="1:15" ht="45" x14ac:dyDescent="0.25">
      <c r="A193" s="27">
        <v>192</v>
      </c>
      <c r="B193" s="4" t="s">
        <v>1276</v>
      </c>
      <c r="C193" s="2" t="s">
        <v>1277</v>
      </c>
      <c r="D193" s="15">
        <v>6321235904</v>
      </c>
      <c r="E193" s="2" t="s">
        <v>1278</v>
      </c>
      <c r="F193" s="2" t="s">
        <v>1279</v>
      </c>
      <c r="G193" s="2" t="s">
        <v>1280</v>
      </c>
      <c r="H193" s="1" t="s">
        <v>18</v>
      </c>
      <c r="I193" s="5" t="s">
        <v>108</v>
      </c>
      <c r="J193" s="29" t="s">
        <v>1347</v>
      </c>
      <c r="K193" s="22">
        <v>44252</v>
      </c>
      <c r="L193" s="1" t="s">
        <v>1366</v>
      </c>
      <c r="M193" s="22">
        <v>44252</v>
      </c>
      <c r="N193" s="22">
        <f t="shared" si="3"/>
        <v>45347</v>
      </c>
      <c r="O193" s="2" t="s">
        <v>20</v>
      </c>
    </row>
    <row r="194" spans="1:15" ht="45" x14ac:dyDescent="0.25">
      <c r="A194" s="27">
        <v>193</v>
      </c>
      <c r="B194" s="12" t="s">
        <v>491</v>
      </c>
      <c r="C194" s="2" t="s">
        <v>492</v>
      </c>
      <c r="D194" s="15">
        <v>6321284620</v>
      </c>
      <c r="E194" s="2" t="s">
        <v>493</v>
      </c>
      <c r="F194" s="2" t="s">
        <v>494</v>
      </c>
      <c r="G194" s="2" t="s">
        <v>495</v>
      </c>
      <c r="H194" s="1" t="s">
        <v>18</v>
      </c>
      <c r="I194" s="5" t="s">
        <v>108</v>
      </c>
      <c r="J194" s="11">
        <v>500000000</v>
      </c>
      <c r="K194" s="22">
        <v>43770</v>
      </c>
      <c r="L194" s="1" t="s">
        <v>523</v>
      </c>
      <c r="M194" s="22">
        <v>43770</v>
      </c>
      <c r="N194" s="22">
        <f t="shared" si="3"/>
        <v>44866</v>
      </c>
      <c r="O194" s="2" t="s">
        <v>20</v>
      </c>
    </row>
    <row r="195" spans="1:15" ht="90" x14ac:dyDescent="0.25">
      <c r="A195" s="27">
        <v>194</v>
      </c>
      <c r="B195" s="4" t="s">
        <v>491</v>
      </c>
      <c r="C195" s="2" t="s">
        <v>492</v>
      </c>
      <c r="D195" s="15">
        <v>6321284620</v>
      </c>
      <c r="E195" s="2" t="s">
        <v>493</v>
      </c>
      <c r="F195" s="2" t="s">
        <v>494</v>
      </c>
      <c r="G195" s="2" t="s">
        <v>495</v>
      </c>
      <c r="H195" s="1" t="s">
        <v>18</v>
      </c>
      <c r="I195" s="3" t="s">
        <v>748</v>
      </c>
      <c r="J195" s="11">
        <v>25000000</v>
      </c>
      <c r="K195" s="22">
        <v>43770</v>
      </c>
      <c r="L195" s="1" t="s">
        <v>496</v>
      </c>
      <c r="M195" s="22">
        <v>43770</v>
      </c>
      <c r="N195" s="22">
        <f t="shared" si="3"/>
        <v>44866</v>
      </c>
      <c r="O195" s="2" t="s">
        <v>20</v>
      </c>
    </row>
    <row r="196" spans="1:15" ht="90" x14ac:dyDescent="0.25">
      <c r="A196" s="27">
        <v>195</v>
      </c>
      <c r="B196" s="26" t="s">
        <v>1384</v>
      </c>
      <c r="C196" s="2" t="s">
        <v>1267</v>
      </c>
      <c r="D196" s="15">
        <v>6321290567</v>
      </c>
      <c r="E196" s="2" t="s">
        <v>1268</v>
      </c>
      <c r="F196" s="2" t="s">
        <v>1269</v>
      </c>
      <c r="G196" s="2" t="s">
        <v>1270</v>
      </c>
      <c r="H196" s="1" t="s">
        <v>18</v>
      </c>
      <c r="I196" s="5" t="s">
        <v>748</v>
      </c>
      <c r="J196" s="29" t="s">
        <v>1342</v>
      </c>
      <c r="K196" s="22">
        <v>44251</v>
      </c>
      <c r="L196" s="1" t="s">
        <v>1361</v>
      </c>
      <c r="M196" s="22">
        <v>44251</v>
      </c>
      <c r="N196" s="22">
        <f t="shared" si="3"/>
        <v>45346</v>
      </c>
      <c r="O196" s="2" t="s">
        <v>20</v>
      </c>
    </row>
    <row r="197" spans="1:15" ht="45" x14ac:dyDescent="0.25">
      <c r="A197" s="27">
        <v>196</v>
      </c>
      <c r="B197" s="26" t="s">
        <v>1384</v>
      </c>
      <c r="C197" s="2" t="s">
        <v>1267</v>
      </c>
      <c r="D197" s="15">
        <v>6321290567</v>
      </c>
      <c r="E197" s="2" t="s">
        <v>1268</v>
      </c>
      <c r="F197" s="2" t="s">
        <v>1269</v>
      </c>
      <c r="G197" s="2" t="s">
        <v>1270</v>
      </c>
      <c r="H197" s="1" t="s">
        <v>18</v>
      </c>
      <c r="I197" s="5" t="s">
        <v>108</v>
      </c>
      <c r="J197" s="29" t="s">
        <v>1347</v>
      </c>
      <c r="K197" s="22">
        <v>44252</v>
      </c>
      <c r="L197" s="1" t="s">
        <v>1379</v>
      </c>
      <c r="M197" s="22">
        <v>44252</v>
      </c>
      <c r="N197" s="22">
        <f t="shared" si="3"/>
        <v>45347</v>
      </c>
      <c r="O197" s="2" t="s">
        <v>20</v>
      </c>
    </row>
    <row r="198" spans="1:15" ht="45" x14ac:dyDescent="0.25">
      <c r="A198" s="27">
        <v>197</v>
      </c>
      <c r="B198" s="4" t="s">
        <v>199</v>
      </c>
      <c r="C198" s="2" t="s">
        <v>200</v>
      </c>
      <c r="D198" s="15">
        <v>6321291578</v>
      </c>
      <c r="E198" s="2" t="s">
        <v>201</v>
      </c>
      <c r="F198" s="2" t="s">
        <v>202</v>
      </c>
      <c r="G198" s="5" t="s">
        <v>203</v>
      </c>
      <c r="H198" s="1" t="s">
        <v>18</v>
      </c>
      <c r="I198" s="5" t="s">
        <v>108</v>
      </c>
      <c r="J198" s="11">
        <v>60000000</v>
      </c>
      <c r="K198" s="22">
        <v>43273</v>
      </c>
      <c r="L198" s="1" t="s">
        <v>204</v>
      </c>
      <c r="M198" s="22">
        <v>43273</v>
      </c>
      <c r="N198" s="22">
        <f t="shared" si="3"/>
        <v>44369</v>
      </c>
      <c r="O198" s="2" t="s">
        <v>20</v>
      </c>
    </row>
    <row r="199" spans="1:15" ht="90" x14ac:dyDescent="0.25">
      <c r="A199" s="27">
        <v>198</v>
      </c>
      <c r="B199" s="4" t="s">
        <v>1137</v>
      </c>
      <c r="C199" s="2" t="s">
        <v>1138</v>
      </c>
      <c r="D199" s="15">
        <v>6321295710</v>
      </c>
      <c r="E199" s="2" t="s">
        <v>1139</v>
      </c>
      <c r="F199" s="2" t="s">
        <v>1140</v>
      </c>
      <c r="G199" s="2" t="s">
        <v>1141</v>
      </c>
      <c r="H199" s="1" t="s">
        <v>18</v>
      </c>
      <c r="I199" s="5" t="s">
        <v>748</v>
      </c>
      <c r="J199" s="11">
        <v>25000000</v>
      </c>
      <c r="K199" s="22">
        <v>44146</v>
      </c>
      <c r="L199" s="1" t="s">
        <v>1180</v>
      </c>
      <c r="M199" s="22">
        <v>44146</v>
      </c>
      <c r="N199" s="22">
        <f t="shared" si="3"/>
        <v>45241</v>
      </c>
      <c r="O199" s="2" t="s">
        <v>20</v>
      </c>
    </row>
    <row r="200" spans="1:15" ht="45" x14ac:dyDescent="0.25">
      <c r="A200" s="27">
        <v>199</v>
      </c>
      <c r="B200" s="4" t="s">
        <v>1137</v>
      </c>
      <c r="C200" s="2" t="s">
        <v>1138</v>
      </c>
      <c r="D200" s="15">
        <v>6321295710</v>
      </c>
      <c r="E200" s="2" t="s">
        <v>1139</v>
      </c>
      <c r="F200" s="2" t="s">
        <v>1140</v>
      </c>
      <c r="G200" s="2" t="s">
        <v>1141</v>
      </c>
      <c r="H200" s="1" t="s">
        <v>18</v>
      </c>
      <c r="I200" s="5" t="s">
        <v>108</v>
      </c>
      <c r="J200" s="29" t="s">
        <v>1347</v>
      </c>
      <c r="K200" s="22">
        <v>44252</v>
      </c>
      <c r="L200" s="1" t="s">
        <v>1364</v>
      </c>
      <c r="M200" s="22">
        <v>44252</v>
      </c>
      <c r="N200" s="22">
        <f t="shared" si="3"/>
        <v>45347</v>
      </c>
      <c r="O200" s="2" t="s">
        <v>20</v>
      </c>
    </row>
    <row r="201" spans="1:15" ht="45" x14ac:dyDescent="0.25">
      <c r="A201" s="27">
        <v>200</v>
      </c>
      <c r="B201" s="4" t="s">
        <v>1316</v>
      </c>
      <c r="C201" s="2" t="s">
        <v>1317</v>
      </c>
      <c r="D201" s="15">
        <v>6321316543</v>
      </c>
      <c r="E201" s="2" t="s">
        <v>1318</v>
      </c>
      <c r="F201" s="2" t="s">
        <v>1319</v>
      </c>
      <c r="G201" s="2" t="s">
        <v>1320</v>
      </c>
      <c r="H201" s="1" t="s">
        <v>18</v>
      </c>
      <c r="I201" s="5" t="s">
        <v>108</v>
      </c>
      <c r="J201" s="29" t="s">
        <v>1347</v>
      </c>
      <c r="K201" s="22">
        <v>44252</v>
      </c>
      <c r="L201" s="1" t="s">
        <v>1375</v>
      </c>
      <c r="M201" s="22">
        <v>44252</v>
      </c>
      <c r="N201" s="22">
        <f t="shared" si="3"/>
        <v>45347</v>
      </c>
      <c r="O201" s="2" t="s">
        <v>20</v>
      </c>
    </row>
    <row r="202" spans="1:15" ht="45" x14ac:dyDescent="0.25">
      <c r="A202" s="27">
        <v>201</v>
      </c>
      <c r="B202" s="23" t="s">
        <v>268</v>
      </c>
      <c r="C202" s="2" t="s">
        <v>269</v>
      </c>
      <c r="D202" s="15">
        <v>6321324505</v>
      </c>
      <c r="E202" s="2" t="s">
        <v>445</v>
      </c>
      <c r="F202" s="2" t="s">
        <v>270</v>
      </c>
      <c r="G202" s="2" t="s">
        <v>446</v>
      </c>
      <c r="H202" s="1">
        <v>3</v>
      </c>
      <c r="I202" s="5" t="s">
        <v>108</v>
      </c>
      <c r="J202" s="11">
        <v>60000000</v>
      </c>
      <c r="K202" s="22">
        <v>43977</v>
      </c>
      <c r="L202" s="1" t="s">
        <v>914</v>
      </c>
      <c r="M202" s="22">
        <v>43977</v>
      </c>
      <c r="N202" s="22">
        <f t="shared" si="3"/>
        <v>45072</v>
      </c>
      <c r="O202" s="2" t="s">
        <v>20</v>
      </c>
    </row>
    <row r="203" spans="1:15" ht="30" x14ac:dyDescent="0.25">
      <c r="A203" s="27">
        <v>202</v>
      </c>
      <c r="B203" s="4" t="s">
        <v>268</v>
      </c>
      <c r="C203" s="2" t="s">
        <v>269</v>
      </c>
      <c r="D203" s="15">
        <v>6321324505</v>
      </c>
      <c r="E203" s="2" t="s">
        <v>445</v>
      </c>
      <c r="F203" s="2" t="s">
        <v>270</v>
      </c>
      <c r="G203" s="2" t="s">
        <v>446</v>
      </c>
      <c r="H203" s="1" t="s">
        <v>18</v>
      </c>
      <c r="I203" s="5" t="s">
        <v>352</v>
      </c>
      <c r="J203" s="11">
        <v>60000000</v>
      </c>
      <c r="K203" s="22">
        <v>43685</v>
      </c>
      <c r="L203" s="1" t="s">
        <v>447</v>
      </c>
      <c r="M203" s="22">
        <v>43685</v>
      </c>
      <c r="N203" s="22">
        <f t="shared" si="3"/>
        <v>44781</v>
      </c>
      <c r="O203" s="2" t="s">
        <v>20</v>
      </c>
    </row>
    <row r="204" spans="1:15" ht="90" x14ac:dyDescent="0.25">
      <c r="A204" s="27">
        <v>203</v>
      </c>
      <c r="B204" s="12" t="s">
        <v>586</v>
      </c>
      <c r="C204" s="2" t="s">
        <v>114</v>
      </c>
      <c r="D204" s="15">
        <v>6321328394</v>
      </c>
      <c r="E204" s="2" t="s">
        <v>115</v>
      </c>
      <c r="F204" s="2" t="s">
        <v>116</v>
      </c>
      <c r="G204" s="10" t="s">
        <v>1063</v>
      </c>
      <c r="H204" s="1" t="s">
        <v>18</v>
      </c>
      <c r="I204" s="3" t="s">
        <v>748</v>
      </c>
      <c r="J204" s="11">
        <v>25000000</v>
      </c>
      <c r="K204" s="22">
        <v>43516</v>
      </c>
      <c r="L204" s="1" t="s">
        <v>302</v>
      </c>
      <c r="M204" s="22">
        <v>43516</v>
      </c>
      <c r="N204" s="22">
        <f t="shared" si="3"/>
        <v>44612</v>
      </c>
      <c r="O204" s="2" t="s">
        <v>20</v>
      </c>
    </row>
    <row r="205" spans="1:15" ht="45" x14ac:dyDescent="0.25">
      <c r="A205" s="27">
        <v>204</v>
      </c>
      <c r="B205" s="4" t="s">
        <v>586</v>
      </c>
      <c r="C205" s="2" t="s">
        <v>114</v>
      </c>
      <c r="D205" s="15">
        <v>6321328394</v>
      </c>
      <c r="E205" s="2" t="s">
        <v>115</v>
      </c>
      <c r="F205" s="2" t="s">
        <v>116</v>
      </c>
      <c r="G205" s="3" t="s">
        <v>1063</v>
      </c>
      <c r="H205" s="1" t="s">
        <v>18</v>
      </c>
      <c r="I205" s="5" t="s">
        <v>108</v>
      </c>
      <c r="J205" s="11">
        <v>60000000</v>
      </c>
      <c r="K205" s="22">
        <v>43367</v>
      </c>
      <c r="L205" s="1" t="s">
        <v>117</v>
      </c>
      <c r="M205" s="22">
        <v>43367</v>
      </c>
      <c r="N205" s="22">
        <f t="shared" si="3"/>
        <v>44463</v>
      </c>
      <c r="O205" s="2" t="s">
        <v>20</v>
      </c>
    </row>
    <row r="206" spans="1:15" ht="45" x14ac:dyDescent="0.25">
      <c r="A206" s="27">
        <v>205</v>
      </c>
      <c r="B206" s="4" t="s">
        <v>1271</v>
      </c>
      <c r="C206" s="2" t="s">
        <v>1272</v>
      </c>
      <c r="D206" s="15">
        <v>6321359402</v>
      </c>
      <c r="E206" s="2" t="s">
        <v>1273</v>
      </c>
      <c r="F206" s="2" t="s">
        <v>1274</v>
      </c>
      <c r="G206" s="2" t="s">
        <v>1275</v>
      </c>
      <c r="H206" s="1" t="s">
        <v>18</v>
      </c>
      <c r="I206" s="5" t="s">
        <v>108</v>
      </c>
      <c r="J206" s="29" t="s">
        <v>1347</v>
      </c>
      <c r="K206" s="22">
        <v>44252</v>
      </c>
      <c r="L206" s="1" t="s">
        <v>1365</v>
      </c>
      <c r="M206" s="22">
        <v>44252</v>
      </c>
      <c r="N206" s="22">
        <f t="shared" si="3"/>
        <v>45347</v>
      </c>
      <c r="O206" s="2" t="s">
        <v>20</v>
      </c>
    </row>
    <row r="207" spans="1:15" ht="90" x14ac:dyDescent="0.25">
      <c r="A207" s="27">
        <v>206</v>
      </c>
      <c r="B207" s="24" t="s">
        <v>831</v>
      </c>
      <c r="C207" s="2" t="s">
        <v>841</v>
      </c>
      <c r="D207" s="15">
        <v>6321389894</v>
      </c>
      <c r="E207" s="2" t="s">
        <v>855</v>
      </c>
      <c r="F207" s="2" t="s">
        <v>876</v>
      </c>
      <c r="G207" s="2" t="s">
        <v>1065</v>
      </c>
      <c r="H207" s="1">
        <v>3</v>
      </c>
      <c r="I207" s="5" t="s">
        <v>748</v>
      </c>
      <c r="J207" s="11">
        <v>25000000</v>
      </c>
      <c r="K207" s="22">
        <v>43978</v>
      </c>
      <c r="L207" s="1" t="s">
        <v>904</v>
      </c>
      <c r="M207" s="22">
        <v>43978</v>
      </c>
      <c r="N207" s="22">
        <f t="shared" si="3"/>
        <v>45073</v>
      </c>
      <c r="O207" s="2" t="s">
        <v>20</v>
      </c>
    </row>
    <row r="208" spans="1:15" ht="45" x14ac:dyDescent="0.25">
      <c r="A208" s="27">
        <v>207</v>
      </c>
      <c r="B208" s="23" t="s">
        <v>831</v>
      </c>
      <c r="C208" s="2" t="s">
        <v>841</v>
      </c>
      <c r="D208" s="15">
        <v>6321389894</v>
      </c>
      <c r="E208" s="2" t="s">
        <v>855</v>
      </c>
      <c r="F208" s="2" t="s">
        <v>876</v>
      </c>
      <c r="G208" s="2" t="s">
        <v>1065</v>
      </c>
      <c r="H208" s="1">
        <v>3</v>
      </c>
      <c r="I208" s="5" t="s">
        <v>108</v>
      </c>
      <c r="J208" s="11">
        <v>60000000</v>
      </c>
      <c r="K208" s="22">
        <v>43977</v>
      </c>
      <c r="L208" s="1" t="s">
        <v>917</v>
      </c>
      <c r="M208" s="22">
        <v>43977</v>
      </c>
      <c r="N208" s="22">
        <f t="shared" si="3"/>
        <v>45072</v>
      </c>
      <c r="O208" s="2" t="s">
        <v>20</v>
      </c>
    </row>
    <row r="209" spans="1:15" ht="90" x14ac:dyDescent="0.25">
      <c r="A209" s="27">
        <v>208</v>
      </c>
      <c r="B209" s="12" t="s">
        <v>477</v>
      </c>
      <c r="C209" s="2" t="s">
        <v>478</v>
      </c>
      <c r="D209" s="15">
        <v>6321398200</v>
      </c>
      <c r="E209" s="2" t="s">
        <v>479</v>
      </c>
      <c r="F209" s="2" t="s">
        <v>480</v>
      </c>
      <c r="G209" s="2" t="s">
        <v>481</v>
      </c>
      <c r="H209" s="1" t="s">
        <v>18</v>
      </c>
      <c r="I209" s="3" t="s">
        <v>748</v>
      </c>
      <c r="J209" s="11">
        <v>25000000</v>
      </c>
      <c r="K209" s="22">
        <v>43770</v>
      </c>
      <c r="L209" s="1" t="s">
        <v>482</v>
      </c>
      <c r="M209" s="22">
        <v>43770</v>
      </c>
      <c r="N209" s="22">
        <f t="shared" si="3"/>
        <v>44866</v>
      </c>
      <c r="O209" s="2" t="s">
        <v>20</v>
      </c>
    </row>
    <row r="210" spans="1:15" ht="45" x14ac:dyDescent="0.25">
      <c r="A210" s="27">
        <v>209</v>
      </c>
      <c r="B210" s="4" t="s">
        <v>477</v>
      </c>
      <c r="C210" s="2" t="s">
        <v>478</v>
      </c>
      <c r="D210" s="15">
        <v>6321398200</v>
      </c>
      <c r="E210" s="2" t="s">
        <v>479</v>
      </c>
      <c r="F210" s="2" t="s">
        <v>480</v>
      </c>
      <c r="G210" s="2" t="s">
        <v>481</v>
      </c>
      <c r="H210" s="1" t="s">
        <v>18</v>
      </c>
      <c r="I210" s="5" t="s">
        <v>108</v>
      </c>
      <c r="J210" s="11">
        <v>60000000</v>
      </c>
      <c r="K210" s="22">
        <v>43915</v>
      </c>
      <c r="L210" s="1" t="s">
        <v>785</v>
      </c>
      <c r="M210" s="22">
        <v>43915</v>
      </c>
      <c r="N210" s="22">
        <f t="shared" si="3"/>
        <v>45010</v>
      </c>
      <c r="O210" s="2" t="s">
        <v>20</v>
      </c>
    </row>
    <row r="211" spans="1:15" ht="90" x14ac:dyDescent="0.25">
      <c r="A211" s="27">
        <v>210</v>
      </c>
      <c r="B211" s="12" t="s">
        <v>393</v>
      </c>
      <c r="C211" s="2" t="s">
        <v>394</v>
      </c>
      <c r="D211" s="15">
        <v>6321418591</v>
      </c>
      <c r="E211" s="2" t="s">
        <v>395</v>
      </c>
      <c r="F211" s="2" t="s">
        <v>76</v>
      </c>
      <c r="G211" s="2" t="s">
        <v>396</v>
      </c>
      <c r="H211" s="1" t="s">
        <v>18</v>
      </c>
      <c r="I211" s="5" t="s">
        <v>748</v>
      </c>
      <c r="J211" s="11">
        <v>25000000</v>
      </c>
      <c r="K211" s="22">
        <v>43915</v>
      </c>
      <c r="L211" s="1" t="s">
        <v>807</v>
      </c>
      <c r="M211" s="22">
        <v>43915</v>
      </c>
      <c r="N211" s="22">
        <f t="shared" si="3"/>
        <v>45010</v>
      </c>
      <c r="O211" s="2" t="s">
        <v>20</v>
      </c>
    </row>
    <row r="212" spans="1:15" ht="45" x14ac:dyDescent="0.25">
      <c r="A212" s="27">
        <v>211</v>
      </c>
      <c r="B212" s="4" t="s">
        <v>393</v>
      </c>
      <c r="C212" s="2" t="s">
        <v>394</v>
      </c>
      <c r="D212" s="15">
        <v>6321418591</v>
      </c>
      <c r="E212" s="2" t="s">
        <v>395</v>
      </c>
      <c r="F212" s="2" t="s">
        <v>76</v>
      </c>
      <c r="G212" s="2" t="s">
        <v>396</v>
      </c>
      <c r="H212" s="1" t="s">
        <v>18</v>
      </c>
      <c r="I212" s="5" t="s">
        <v>108</v>
      </c>
      <c r="J212" s="11">
        <v>60000000</v>
      </c>
      <c r="K212" s="22">
        <v>43685</v>
      </c>
      <c r="L212" s="1" t="s">
        <v>397</v>
      </c>
      <c r="M212" s="22">
        <v>43685</v>
      </c>
      <c r="N212" s="22">
        <f t="shared" si="3"/>
        <v>44781</v>
      </c>
      <c r="O212" s="2" t="s">
        <v>20</v>
      </c>
    </row>
    <row r="213" spans="1:15" ht="90" x14ac:dyDescent="0.25">
      <c r="A213" s="27">
        <v>212</v>
      </c>
      <c r="B213" s="12" t="s">
        <v>648</v>
      </c>
      <c r="C213" s="2" t="s">
        <v>649</v>
      </c>
      <c r="D213" s="15">
        <v>6321444665</v>
      </c>
      <c r="E213" s="2" t="s">
        <v>716</v>
      </c>
      <c r="F213" s="2" t="s">
        <v>717</v>
      </c>
      <c r="G213" s="2" t="s">
        <v>718</v>
      </c>
      <c r="H213" s="1" t="s">
        <v>18</v>
      </c>
      <c r="I213" s="5" t="s">
        <v>748</v>
      </c>
      <c r="J213" s="11">
        <v>25000000</v>
      </c>
      <c r="K213" s="22">
        <v>43915</v>
      </c>
      <c r="L213" s="1" t="s">
        <v>806</v>
      </c>
      <c r="M213" s="22">
        <v>43915</v>
      </c>
      <c r="N213" s="22">
        <f t="shared" si="3"/>
        <v>45010</v>
      </c>
      <c r="O213" s="2" t="s">
        <v>20</v>
      </c>
    </row>
    <row r="214" spans="1:15" ht="45" x14ac:dyDescent="0.25">
      <c r="A214" s="27">
        <v>213</v>
      </c>
      <c r="B214" s="4" t="s">
        <v>648</v>
      </c>
      <c r="C214" s="2" t="s">
        <v>649</v>
      </c>
      <c r="D214" s="15">
        <v>6321444665</v>
      </c>
      <c r="E214" s="2" t="s">
        <v>716</v>
      </c>
      <c r="F214" s="2" t="s">
        <v>717</v>
      </c>
      <c r="G214" s="2" t="s">
        <v>718</v>
      </c>
      <c r="H214" s="1" t="s">
        <v>18</v>
      </c>
      <c r="I214" s="5" t="s">
        <v>108</v>
      </c>
      <c r="J214" s="11">
        <v>60000000</v>
      </c>
      <c r="K214" s="22">
        <v>43915</v>
      </c>
      <c r="L214" s="1" t="s">
        <v>782</v>
      </c>
      <c r="M214" s="22">
        <v>43915</v>
      </c>
      <c r="N214" s="22">
        <f t="shared" si="3"/>
        <v>45010</v>
      </c>
      <c r="O214" s="2" t="s">
        <v>20</v>
      </c>
    </row>
    <row r="215" spans="1:15" ht="90" x14ac:dyDescent="0.25">
      <c r="A215" s="27">
        <v>214</v>
      </c>
      <c r="B215" s="12" t="s">
        <v>632</v>
      </c>
      <c r="C215" s="2" t="s">
        <v>633</v>
      </c>
      <c r="D215" s="15">
        <v>6322040979</v>
      </c>
      <c r="E215" s="2" t="s">
        <v>694</v>
      </c>
      <c r="F215" s="2" t="s">
        <v>695</v>
      </c>
      <c r="G215" s="2" t="s">
        <v>932</v>
      </c>
      <c r="H215" s="1" t="s">
        <v>18</v>
      </c>
      <c r="I215" s="5" t="s">
        <v>748</v>
      </c>
      <c r="J215" s="11">
        <v>25000000</v>
      </c>
      <c r="K215" s="22">
        <v>43915</v>
      </c>
      <c r="L215" s="1" t="s">
        <v>796</v>
      </c>
      <c r="M215" s="22">
        <v>43915</v>
      </c>
      <c r="N215" s="22">
        <f t="shared" si="3"/>
        <v>45010</v>
      </c>
      <c r="O215" s="2" t="s">
        <v>20</v>
      </c>
    </row>
    <row r="216" spans="1:15" ht="45" x14ac:dyDescent="0.25">
      <c r="A216" s="27">
        <v>215</v>
      </c>
      <c r="B216" s="4" t="s">
        <v>632</v>
      </c>
      <c r="C216" s="2" t="s">
        <v>633</v>
      </c>
      <c r="D216" s="15">
        <v>6322040979</v>
      </c>
      <c r="E216" s="2" t="s">
        <v>694</v>
      </c>
      <c r="F216" s="2" t="s">
        <v>695</v>
      </c>
      <c r="G216" s="2" t="s">
        <v>932</v>
      </c>
      <c r="H216" s="1" t="s">
        <v>18</v>
      </c>
      <c r="I216" s="5" t="s">
        <v>108</v>
      </c>
      <c r="J216" s="11">
        <v>60000000</v>
      </c>
      <c r="K216" s="22">
        <v>43915</v>
      </c>
      <c r="L216" s="1" t="s">
        <v>772</v>
      </c>
      <c r="M216" s="22">
        <v>43915</v>
      </c>
      <c r="N216" s="22">
        <f t="shared" si="3"/>
        <v>45010</v>
      </c>
      <c r="O216" s="2" t="s">
        <v>20</v>
      </c>
    </row>
    <row r="217" spans="1:15" ht="45" x14ac:dyDescent="0.25">
      <c r="A217" s="27">
        <v>216</v>
      </c>
      <c r="B217" s="4" t="s">
        <v>118</v>
      </c>
      <c r="C217" s="2" t="s">
        <v>119</v>
      </c>
      <c r="D217" s="15">
        <v>6324006194</v>
      </c>
      <c r="E217" s="2" t="s">
        <v>461</v>
      </c>
      <c r="F217" s="2" t="s">
        <v>121</v>
      </c>
      <c r="G217" s="2" t="s">
        <v>462</v>
      </c>
      <c r="H217" s="1" t="s">
        <v>18</v>
      </c>
      <c r="I217" s="5" t="s">
        <v>352</v>
      </c>
      <c r="J217" s="11">
        <v>60000000</v>
      </c>
      <c r="K217" s="22">
        <v>43770</v>
      </c>
      <c r="L217" s="1" t="s">
        <v>463</v>
      </c>
      <c r="M217" s="22">
        <v>43770</v>
      </c>
      <c r="N217" s="22">
        <f t="shared" si="3"/>
        <v>44866</v>
      </c>
      <c r="O217" s="2" t="s">
        <v>20</v>
      </c>
    </row>
    <row r="218" spans="1:15" ht="90" x14ac:dyDescent="0.25">
      <c r="A218" s="27">
        <v>217</v>
      </c>
      <c r="B218" s="12" t="s">
        <v>118</v>
      </c>
      <c r="C218" s="2" t="s">
        <v>119</v>
      </c>
      <c r="D218" s="15">
        <v>6324006194</v>
      </c>
      <c r="E218" s="2" t="s">
        <v>120</v>
      </c>
      <c r="F218" s="2" t="s">
        <v>121</v>
      </c>
      <c r="G218" s="5" t="s">
        <v>122</v>
      </c>
      <c r="H218" s="1" t="s">
        <v>18</v>
      </c>
      <c r="I218" s="3" t="s">
        <v>748</v>
      </c>
      <c r="J218" s="11">
        <v>25000000</v>
      </c>
      <c r="K218" s="22">
        <v>43367</v>
      </c>
      <c r="L218" s="1" t="s">
        <v>123</v>
      </c>
      <c r="M218" s="22">
        <v>43367</v>
      </c>
      <c r="N218" s="22">
        <f t="shared" si="3"/>
        <v>44463</v>
      </c>
      <c r="O218" s="2" t="s">
        <v>20</v>
      </c>
    </row>
    <row r="219" spans="1:15" ht="45" x14ac:dyDescent="0.25">
      <c r="A219" s="27">
        <v>218</v>
      </c>
      <c r="B219" s="4" t="s">
        <v>118</v>
      </c>
      <c r="C219" s="2" t="s">
        <v>119</v>
      </c>
      <c r="D219" s="15">
        <v>6324006194</v>
      </c>
      <c r="E219" s="2" t="s">
        <v>461</v>
      </c>
      <c r="F219" s="2" t="s">
        <v>121</v>
      </c>
      <c r="G219" s="2" t="s">
        <v>462</v>
      </c>
      <c r="H219" s="1" t="s">
        <v>18</v>
      </c>
      <c r="I219" s="5" t="s">
        <v>108</v>
      </c>
      <c r="J219" s="11">
        <v>60000000</v>
      </c>
      <c r="K219" s="22">
        <v>43770</v>
      </c>
      <c r="L219" s="1" t="s">
        <v>546</v>
      </c>
      <c r="M219" s="22">
        <v>43770</v>
      </c>
      <c r="N219" s="22">
        <f t="shared" si="3"/>
        <v>44866</v>
      </c>
      <c r="O219" s="2" t="s">
        <v>20</v>
      </c>
    </row>
    <row r="220" spans="1:15" ht="90" x14ac:dyDescent="0.25">
      <c r="A220" s="27">
        <v>219</v>
      </c>
      <c r="B220" s="24" t="s">
        <v>834</v>
      </c>
      <c r="C220" s="2" t="s">
        <v>266</v>
      </c>
      <c r="D220" s="15">
        <v>6324031271</v>
      </c>
      <c r="E220" s="2" t="s">
        <v>860</v>
      </c>
      <c r="F220" s="2" t="s">
        <v>883</v>
      </c>
      <c r="G220" s="2" t="s">
        <v>884</v>
      </c>
      <c r="H220" s="1">
        <v>3</v>
      </c>
      <c r="I220" s="5" t="s">
        <v>748</v>
      </c>
      <c r="J220" s="11">
        <v>25000000</v>
      </c>
      <c r="K220" s="22">
        <v>43978</v>
      </c>
      <c r="L220" s="1" t="s">
        <v>910</v>
      </c>
      <c r="M220" s="22">
        <v>43978</v>
      </c>
      <c r="N220" s="22">
        <f t="shared" si="3"/>
        <v>45073</v>
      </c>
      <c r="O220" s="2" t="s">
        <v>20</v>
      </c>
    </row>
    <row r="221" spans="1:15" ht="45" x14ac:dyDescent="0.25">
      <c r="A221" s="27">
        <v>220</v>
      </c>
      <c r="B221" s="23" t="s">
        <v>834</v>
      </c>
      <c r="C221" s="2" t="s">
        <v>266</v>
      </c>
      <c r="D221" s="15">
        <v>6324031271</v>
      </c>
      <c r="E221" s="2" t="s">
        <v>860</v>
      </c>
      <c r="F221" s="2" t="s">
        <v>883</v>
      </c>
      <c r="G221" s="2" t="s">
        <v>884</v>
      </c>
      <c r="H221" s="1">
        <v>3</v>
      </c>
      <c r="I221" s="5" t="s">
        <v>108</v>
      </c>
      <c r="J221" s="11">
        <v>60000000</v>
      </c>
      <c r="K221" s="22">
        <v>43977</v>
      </c>
      <c r="L221" s="1" t="s">
        <v>924</v>
      </c>
      <c r="M221" s="22">
        <v>43977</v>
      </c>
      <c r="N221" s="22">
        <f t="shared" si="3"/>
        <v>45072</v>
      </c>
      <c r="O221" s="2" t="s">
        <v>20</v>
      </c>
    </row>
    <row r="222" spans="1:15" ht="45" x14ac:dyDescent="0.25">
      <c r="A222" s="27">
        <v>221</v>
      </c>
      <c r="B222" s="4" t="s">
        <v>421</v>
      </c>
      <c r="C222" s="2" t="s">
        <v>422</v>
      </c>
      <c r="D222" s="15">
        <v>6324048229</v>
      </c>
      <c r="E222" s="2" t="s">
        <v>423</v>
      </c>
      <c r="F222" s="21" t="s">
        <v>424</v>
      </c>
      <c r="G222" s="2" t="s">
        <v>425</v>
      </c>
      <c r="H222" s="1" t="s">
        <v>18</v>
      </c>
      <c r="I222" s="5" t="s">
        <v>108</v>
      </c>
      <c r="J222" s="11">
        <v>60000000</v>
      </c>
      <c r="K222" s="22">
        <v>43685</v>
      </c>
      <c r="L222" s="1" t="s">
        <v>426</v>
      </c>
      <c r="M222" s="22">
        <v>43685</v>
      </c>
      <c r="N222" s="22">
        <f t="shared" si="3"/>
        <v>44781</v>
      </c>
      <c r="O222" s="2" t="s">
        <v>20</v>
      </c>
    </row>
    <row r="223" spans="1:15" ht="90" x14ac:dyDescent="0.25">
      <c r="A223" s="27">
        <v>222</v>
      </c>
      <c r="B223" s="12" t="s">
        <v>593</v>
      </c>
      <c r="C223" s="2" t="s">
        <v>277</v>
      </c>
      <c r="D223" s="15">
        <v>6324071764</v>
      </c>
      <c r="E223" s="2" t="s">
        <v>358</v>
      </c>
      <c r="F223" s="21" t="s">
        <v>278</v>
      </c>
      <c r="G223" s="2" t="s">
        <v>359</v>
      </c>
      <c r="H223" s="1" t="s">
        <v>18</v>
      </c>
      <c r="I223" s="3" t="s">
        <v>748</v>
      </c>
      <c r="J223" s="11">
        <v>25000000</v>
      </c>
      <c r="K223" s="22">
        <v>43685</v>
      </c>
      <c r="L223" s="1" t="s">
        <v>360</v>
      </c>
      <c r="M223" s="22">
        <v>43685</v>
      </c>
      <c r="N223" s="22">
        <f t="shared" si="3"/>
        <v>44781</v>
      </c>
      <c r="O223" s="2" t="s">
        <v>20</v>
      </c>
    </row>
    <row r="224" spans="1:15" ht="45" x14ac:dyDescent="0.25">
      <c r="A224" s="27">
        <v>223</v>
      </c>
      <c r="B224" s="12" t="s">
        <v>593</v>
      </c>
      <c r="C224" s="2" t="s">
        <v>277</v>
      </c>
      <c r="D224" s="15">
        <v>6324071764</v>
      </c>
      <c r="E224" s="2" t="s">
        <v>547</v>
      </c>
      <c r="F224" s="2" t="s">
        <v>278</v>
      </c>
      <c r="G224" s="2" t="s">
        <v>548</v>
      </c>
      <c r="H224" s="1" t="s">
        <v>18</v>
      </c>
      <c r="I224" s="5" t="s">
        <v>108</v>
      </c>
      <c r="J224" s="11">
        <v>500000000</v>
      </c>
      <c r="K224" s="22">
        <v>43770</v>
      </c>
      <c r="L224" s="1" t="s">
        <v>549</v>
      </c>
      <c r="M224" s="22">
        <v>43770</v>
      </c>
      <c r="N224" s="22">
        <f t="shared" si="3"/>
        <v>44866</v>
      </c>
      <c r="O224" s="2" t="s">
        <v>20</v>
      </c>
    </row>
    <row r="225" spans="1:15" ht="90" x14ac:dyDescent="0.25">
      <c r="A225" s="27">
        <v>224</v>
      </c>
      <c r="B225" s="12" t="s">
        <v>222</v>
      </c>
      <c r="C225" s="2" t="s">
        <v>223</v>
      </c>
      <c r="D225" s="15">
        <v>6324085439</v>
      </c>
      <c r="E225" s="2" t="s">
        <v>497</v>
      </c>
      <c r="F225" s="2" t="s">
        <v>224</v>
      </c>
      <c r="G225" s="2" t="s">
        <v>498</v>
      </c>
      <c r="H225" s="1" t="s">
        <v>18</v>
      </c>
      <c r="I225" s="3" t="s">
        <v>748</v>
      </c>
      <c r="J225" s="11">
        <v>25000000</v>
      </c>
      <c r="K225" s="22">
        <v>43770</v>
      </c>
      <c r="L225" s="1" t="s">
        <v>499</v>
      </c>
      <c r="M225" s="22">
        <v>43770</v>
      </c>
      <c r="N225" s="22">
        <f t="shared" si="3"/>
        <v>44866</v>
      </c>
      <c r="O225" s="2" t="s">
        <v>20</v>
      </c>
    </row>
    <row r="226" spans="1:15" ht="45" x14ac:dyDescent="0.25">
      <c r="A226" s="27">
        <v>225</v>
      </c>
      <c r="B226" s="4" t="s">
        <v>222</v>
      </c>
      <c r="C226" s="2" t="s">
        <v>223</v>
      </c>
      <c r="D226" s="15">
        <v>6324085439</v>
      </c>
      <c r="E226" s="2" t="s">
        <v>497</v>
      </c>
      <c r="F226" s="2" t="s">
        <v>224</v>
      </c>
      <c r="G226" s="2" t="s">
        <v>498</v>
      </c>
      <c r="H226" s="1" t="s">
        <v>18</v>
      </c>
      <c r="I226" s="5" t="s">
        <v>108</v>
      </c>
      <c r="J226" s="11">
        <v>60000000</v>
      </c>
      <c r="K226" s="22">
        <v>43770</v>
      </c>
      <c r="L226" s="1" t="s">
        <v>528</v>
      </c>
      <c r="M226" s="22">
        <v>43770</v>
      </c>
      <c r="N226" s="22">
        <f t="shared" si="3"/>
        <v>44866</v>
      </c>
      <c r="O226" s="2" t="s">
        <v>20</v>
      </c>
    </row>
    <row r="227" spans="1:15" ht="90" x14ac:dyDescent="0.25">
      <c r="A227" s="27">
        <v>226</v>
      </c>
      <c r="B227" s="12" t="s">
        <v>638</v>
      </c>
      <c r="C227" s="2" t="s">
        <v>639</v>
      </c>
      <c r="D227" s="15">
        <v>6324102123</v>
      </c>
      <c r="E227" s="2" t="s">
        <v>701</v>
      </c>
      <c r="F227" s="2" t="s">
        <v>702</v>
      </c>
      <c r="G227" s="2" t="s">
        <v>703</v>
      </c>
      <c r="H227" s="1" t="s">
        <v>18</v>
      </c>
      <c r="I227" s="5" t="s">
        <v>748</v>
      </c>
      <c r="J227" s="11">
        <v>25000000</v>
      </c>
      <c r="K227" s="22">
        <v>43915</v>
      </c>
      <c r="L227" s="1" t="s">
        <v>800</v>
      </c>
      <c r="M227" s="22">
        <v>43915</v>
      </c>
      <c r="N227" s="22">
        <f t="shared" si="3"/>
        <v>45010</v>
      </c>
      <c r="O227" s="2" t="s">
        <v>20</v>
      </c>
    </row>
    <row r="228" spans="1:15" ht="45" x14ac:dyDescent="0.25">
      <c r="A228" s="27">
        <v>227</v>
      </c>
      <c r="B228" s="4" t="s">
        <v>638</v>
      </c>
      <c r="C228" s="2" t="s">
        <v>639</v>
      </c>
      <c r="D228" s="15">
        <v>6324102123</v>
      </c>
      <c r="E228" s="2" t="s">
        <v>701</v>
      </c>
      <c r="F228" s="2" t="s">
        <v>702</v>
      </c>
      <c r="G228" s="2" t="s">
        <v>703</v>
      </c>
      <c r="H228" s="1" t="s">
        <v>18</v>
      </c>
      <c r="I228" s="5" t="s">
        <v>108</v>
      </c>
      <c r="J228" s="11">
        <v>60000000</v>
      </c>
      <c r="K228" s="22">
        <v>43915</v>
      </c>
      <c r="L228" s="1" t="s">
        <v>776</v>
      </c>
      <c r="M228" s="22">
        <v>43915</v>
      </c>
      <c r="N228" s="22">
        <f t="shared" si="3"/>
        <v>45010</v>
      </c>
      <c r="O228" s="2" t="s">
        <v>20</v>
      </c>
    </row>
    <row r="229" spans="1:15" ht="45" x14ac:dyDescent="0.25">
      <c r="A229" s="27">
        <v>228</v>
      </c>
      <c r="B229" s="4" t="s">
        <v>634</v>
      </c>
      <c r="C229" s="2" t="s">
        <v>635</v>
      </c>
      <c r="D229" s="15">
        <v>6325028401</v>
      </c>
      <c r="E229" s="2" t="s">
        <v>696</v>
      </c>
      <c r="F229" s="2" t="s">
        <v>697</v>
      </c>
      <c r="G229" s="2" t="s">
        <v>698</v>
      </c>
      <c r="H229" s="1" t="s">
        <v>18</v>
      </c>
      <c r="I229" s="5" t="s">
        <v>108</v>
      </c>
      <c r="J229" s="11">
        <v>60000000</v>
      </c>
      <c r="K229" s="22">
        <v>43915</v>
      </c>
      <c r="L229" s="1" t="s">
        <v>774</v>
      </c>
      <c r="M229" s="22">
        <v>43915</v>
      </c>
      <c r="N229" s="22">
        <f t="shared" si="3"/>
        <v>45010</v>
      </c>
      <c r="O229" s="2" t="s">
        <v>20</v>
      </c>
    </row>
    <row r="230" spans="1:15" ht="90" x14ac:dyDescent="0.25">
      <c r="A230" s="27">
        <v>229</v>
      </c>
      <c r="B230" s="12" t="s">
        <v>252</v>
      </c>
      <c r="C230" s="2" t="s">
        <v>451</v>
      </c>
      <c r="D230" s="15">
        <v>6325033916</v>
      </c>
      <c r="E230" s="2" t="s">
        <v>253</v>
      </c>
      <c r="F230" s="2" t="s">
        <v>254</v>
      </c>
      <c r="G230" s="2" t="s">
        <v>321</v>
      </c>
      <c r="H230" s="1" t="s">
        <v>18</v>
      </c>
      <c r="I230" s="3" t="s">
        <v>748</v>
      </c>
      <c r="J230" s="11">
        <v>25000000</v>
      </c>
      <c r="K230" s="22">
        <v>43609</v>
      </c>
      <c r="L230" s="1" t="s">
        <v>333</v>
      </c>
      <c r="M230" s="22">
        <v>43609</v>
      </c>
      <c r="N230" s="22">
        <f t="shared" si="3"/>
        <v>44705</v>
      </c>
      <c r="O230" s="2" t="s">
        <v>20</v>
      </c>
    </row>
    <row r="231" spans="1:15" ht="45" x14ac:dyDescent="0.25">
      <c r="A231" s="27">
        <v>230</v>
      </c>
      <c r="B231" s="4" t="s">
        <v>252</v>
      </c>
      <c r="C231" s="2" t="s">
        <v>650</v>
      </c>
      <c r="D231" s="15">
        <v>6325033916</v>
      </c>
      <c r="E231" s="2" t="s">
        <v>719</v>
      </c>
      <c r="F231" s="2" t="s">
        <v>254</v>
      </c>
      <c r="G231" s="2" t="s">
        <v>720</v>
      </c>
      <c r="H231" s="1" t="s">
        <v>18</v>
      </c>
      <c r="I231" s="5" t="s">
        <v>108</v>
      </c>
      <c r="J231" s="11">
        <v>60000000</v>
      </c>
      <c r="K231" s="22">
        <v>43915</v>
      </c>
      <c r="L231" s="1" t="s">
        <v>783</v>
      </c>
      <c r="M231" s="22">
        <v>43915</v>
      </c>
      <c r="N231" s="22">
        <f t="shared" si="3"/>
        <v>45010</v>
      </c>
      <c r="O231" s="2" t="s">
        <v>20</v>
      </c>
    </row>
    <row r="232" spans="1:15" ht="45" x14ac:dyDescent="0.25">
      <c r="A232" s="27">
        <v>231</v>
      </c>
      <c r="B232" s="4" t="s">
        <v>1281</v>
      </c>
      <c r="C232" s="2" t="s">
        <v>1282</v>
      </c>
      <c r="D232" s="15">
        <v>6325049063</v>
      </c>
      <c r="E232" s="2" t="s">
        <v>1283</v>
      </c>
      <c r="F232" s="2" t="s">
        <v>1284</v>
      </c>
      <c r="G232" s="2" t="s">
        <v>1285</v>
      </c>
      <c r="H232" s="1" t="s">
        <v>18</v>
      </c>
      <c r="I232" s="5" t="s">
        <v>108</v>
      </c>
      <c r="J232" s="29" t="s">
        <v>1347</v>
      </c>
      <c r="K232" s="22">
        <v>44252</v>
      </c>
      <c r="L232" s="1" t="s">
        <v>1367</v>
      </c>
      <c r="M232" s="22">
        <v>44252</v>
      </c>
      <c r="N232" s="22">
        <f t="shared" si="3"/>
        <v>45347</v>
      </c>
      <c r="O232" s="2" t="s">
        <v>20</v>
      </c>
    </row>
    <row r="233" spans="1:15" ht="45" x14ac:dyDescent="0.25">
      <c r="A233" s="27">
        <v>232</v>
      </c>
      <c r="B233" s="4" t="s">
        <v>663</v>
      </c>
      <c r="C233" s="2" t="s">
        <v>664</v>
      </c>
      <c r="D233" s="15">
        <v>6330023790</v>
      </c>
      <c r="E233" s="2" t="s">
        <v>740</v>
      </c>
      <c r="F233" s="2" t="s">
        <v>741</v>
      </c>
      <c r="G233" s="2" t="s">
        <v>742</v>
      </c>
      <c r="H233" s="1" t="s">
        <v>18</v>
      </c>
      <c r="I233" s="5" t="s">
        <v>108</v>
      </c>
      <c r="J233" s="11">
        <v>60000000</v>
      </c>
      <c r="K233" s="22">
        <v>43915</v>
      </c>
      <c r="L233" s="1" t="s">
        <v>809</v>
      </c>
      <c r="M233" s="22">
        <v>43915</v>
      </c>
      <c r="N233" s="22">
        <f t="shared" si="3"/>
        <v>45010</v>
      </c>
      <c r="O233" s="2" t="s">
        <v>20</v>
      </c>
    </row>
    <row r="234" spans="1:15" ht="45" x14ac:dyDescent="0.25">
      <c r="A234" s="27">
        <v>233</v>
      </c>
      <c r="B234" s="4" t="s">
        <v>953</v>
      </c>
      <c r="C234" s="2" t="s">
        <v>954</v>
      </c>
      <c r="D234" s="15">
        <v>6330062937</v>
      </c>
      <c r="E234" s="2" t="s">
        <v>955</v>
      </c>
      <c r="F234" s="2" t="s">
        <v>956</v>
      </c>
      <c r="G234" s="2" t="s">
        <v>957</v>
      </c>
      <c r="H234" s="1" t="s">
        <v>18</v>
      </c>
      <c r="I234" s="5" t="s">
        <v>108</v>
      </c>
      <c r="J234" s="11">
        <v>60000000</v>
      </c>
      <c r="K234" s="22">
        <v>44053</v>
      </c>
      <c r="L234" s="1" t="s">
        <v>1035</v>
      </c>
      <c r="M234" s="22">
        <v>44053</v>
      </c>
      <c r="N234" s="22">
        <f t="shared" si="3"/>
        <v>45148</v>
      </c>
      <c r="O234" s="2" t="s">
        <v>20</v>
      </c>
    </row>
    <row r="235" spans="1:15" ht="45" x14ac:dyDescent="0.25">
      <c r="A235" s="27">
        <v>234</v>
      </c>
      <c r="B235" s="4" t="s">
        <v>644</v>
      </c>
      <c r="C235" s="2" t="s">
        <v>645</v>
      </c>
      <c r="D235" s="15">
        <v>6330066804</v>
      </c>
      <c r="E235" s="2" t="s">
        <v>710</v>
      </c>
      <c r="F235" s="2" t="s">
        <v>711</v>
      </c>
      <c r="G235" s="2" t="s">
        <v>712</v>
      </c>
      <c r="H235" s="1" t="s">
        <v>18</v>
      </c>
      <c r="I235" s="5" t="s">
        <v>108</v>
      </c>
      <c r="J235" s="11">
        <v>60000000</v>
      </c>
      <c r="K235" s="22">
        <v>43915</v>
      </c>
      <c r="L235" s="1" t="s">
        <v>780</v>
      </c>
      <c r="M235" s="22">
        <v>43915</v>
      </c>
      <c r="N235" s="22">
        <f t="shared" si="3"/>
        <v>45010</v>
      </c>
      <c r="O235" s="2" t="s">
        <v>20</v>
      </c>
    </row>
    <row r="236" spans="1:15" ht="45" x14ac:dyDescent="0.25">
      <c r="A236" s="27">
        <v>235</v>
      </c>
      <c r="B236" s="4" t="s">
        <v>1286</v>
      </c>
      <c r="C236" s="2" t="s">
        <v>1287</v>
      </c>
      <c r="D236" s="15">
        <v>6330087508</v>
      </c>
      <c r="E236" s="2" t="s">
        <v>1288</v>
      </c>
      <c r="F236" s="2" t="s">
        <v>1289</v>
      </c>
      <c r="G236" s="2" t="s">
        <v>1290</v>
      </c>
      <c r="H236" s="1" t="s">
        <v>18</v>
      </c>
      <c r="I236" s="5" t="s">
        <v>108</v>
      </c>
      <c r="J236" s="29" t="s">
        <v>1347</v>
      </c>
      <c r="K236" s="22">
        <v>44252</v>
      </c>
      <c r="L236" s="1" t="s">
        <v>1369</v>
      </c>
      <c r="M236" s="22">
        <v>44252</v>
      </c>
      <c r="N236" s="22">
        <f t="shared" si="3"/>
        <v>45347</v>
      </c>
      <c r="O236" s="2" t="s">
        <v>20</v>
      </c>
    </row>
    <row r="237" spans="1:15" ht="90" x14ac:dyDescent="0.25">
      <c r="A237" s="27">
        <v>236</v>
      </c>
      <c r="B237" s="12" t="s">
        <v>26</v>
      </c>
      <c r="C237" s="2" t="s">
        <v>27</v>
      </c>
      <c r="D237" s="15">
        <v>6330280364</v>
      </c>
      <c r="E237" s="2" t="s">
        <v>28</v>
      </c>
      <c r="F237" s="2" t="s">
        <v>29</v>
      </c>
      <c r="G237" s="3" t="s">
        <v>280</v>
      </c>
      <c r="H237" s="1" t="s">
        <v>18</v>
      </c>
      <c r="I237" s="3" t="s">
        <v>748</v>
      </c>
      <c r="J237" s="11">
        <v>25000000</v>
      </c>
      <c r="K237" s="22">
        <v>43454</v>
      </c>
      <c r="L237" s="1" t="s">
        <v>30</v>
      </c>
      <c r="M237" s="22">
        <v>43454</v>
      </c>
      <c r="N237" s="22">
        <f t="shared" si="3"/>
        <v>44550</v>
      </c>
      <c r="O237" s="2" t="s">
        <v>20</v>
      </c>
    </row>
    <row r="238" spans="1:15" ht="45" x14ac:dyDescent="0.25">
      <c r="A238" s="27">
        <v>237</v>
      </c>
      <c r="B238" s="4" t="s">
        <v>657</v>
      </c>
      <c r="C238" s="2" t="s">
        <v>27</v>
      </c>
      <c r="D238" s="15">
        <v>6330280364</v>
      </c>
      <c r="E238" s="2" t="s">
        <v>731</v>
      </c>
      <c r="F238" s="2" t="s">
        <v>29</v>
      </c>
      <c r="G238" s="2" t="s">
        <v>732</v>
      </c>
      <c r="H238" s="1" t="s">
        <v>18</v>
      </c>
      <c r="I238" s="5" t="s">
        <v>108</v>
      </c>
      <c r="J238" s="11">
        <v>500000000</v>
      </c>
      <c r="K238" s="22">
        <v>43915</v>
      </c>
      <c r="L238" s="1" t="s">
        <v>789</v>
      </c>
      <c r="M238" s="22">
        <v>43915</v>
      </c>
      <c r="N238" s="22">
        <f t="shared" si="3"/>
        <v>45010</v>
      </c>
      <c r="O238" s="2" t="s">
        <v>20</v>
      </c>
    </row>
    <row r="239" spans="1:15" ht="45" x14ac:dyDescent="0.25">
      <c r="A239" s="27">
        <v>238</v>
      </c>
      <c r="B239" s="4" t="s">
        <v>811</v>
      </c>
      <c r="C239" s="2" t="s">
        <v>215</v>
      </c>
      <c r="D239" s="15">
        <v>6340005430</v>
      </c>
      <c r="E239" s="2" t="s">
        <v>216</v>
      </c>
      <c r="F239" s="2" t="s">
        <v>217</v>
      </c>
      <c r="G239" s="3" t="s">
        <v>284</v>
      </c>
      <c r="H239" s="1" t="s">
        <v>18</v>
      </c>
      <c r="I239" s="5" t="s">
        <v>108</v>
      </c>
      <c r="J239" s="11">
        <v>60000000</v>
      </c>
      <c r="K239" s="22">
        <v>43273</v>
      </c>
      <c r="L239" s="1" t="s">
        <v>218</v>
      </c>
      <c r="M239" s="22">
        <v>43273</v>
      </c>
      <c r="N239" s="22">
        <f t="shared" si="3"/>
        <v>44369</v>
      </c>
      <c r="O239" s="2" t="s">
        <v>20</v>
      </c>
    </row>
    <row r="240" spans="1:15" ht="90" x14ac:dyDescent="0.25">
      <c r="A240" s="27">
        <v>239</v>
      </c>
      <c r="B240" s="12" t="s">
        <v>295</v>
      </c>
      <c r="C240" s="2" t="s">
        <v>296</v>
      </c>
      <c r="D240" s="15">
        <v>6345005610</v>
      </c>
      <c r="E240" s="2" t="s">
        <v>297</v>
      </c>
      <c r="F240" s="2" t="s">
        <v>298</v>
      </c>
      <c r="G240" s="2" t="s">
        <v>299</v>
      </c>
      <c r="H240" s="1" t="s">
        <v>18</v>
      </c>
      <c r="I240" s="3" t="s">
        <v>748</v>
      </c>
      <c r="J240" s="11">
        <v>50000000</v>
      </c>
      <c r="K240" s="22">
        <v>43516</v>
      </c>
      <c r="L240" s="1" t="s">
        <v>300</v>
      </c>
      <c r="M240" s="22">
        <v>43516</v>
      </c>
      <c r="N240" s="22">
        <f t="shared" si="3"/>
        <v>44612</v>
      </c>
      <c r="O240" s="2" t="s">
        <v>20</v>
      </c>
    </row>
    <row r="241" spans="1:15" ht="45" x14ac:dyDescent="0.25">
      <c r="A241" s="27">
        <v>240</v>
      </c>
      <c r="B241" s="12" t="s">
        <v>295</v>
      </c>
      <c r="C241" s="5" t="s">
        <v>296</v>
      </c>
      <c r="D241" s="16">
        <v>6345005610</v>
      </c>
      <c r="E241" s="5" t="s">
        <v>297</v>
      </c>
      <c r="F241" s="5" t="s">
        <v>298</v>
      </c>
      <c r="G241" s="5" t="s">
        <v>299</v>
      </c>
      <c r="H241" s="13" t="s">
        <v>18</v>
      </c>
      <c r="I241" s="5" t="s">
        <v>108</v>
      </c>
      <c r="J241" s="18">
        <v>60000000</v>
      </c>
      <c r="K241" s="22">
        <v>43516</v>
      </c>
      <c r="L241" s="13" t="s">
        <v>318</v>
      </c>
      <c r="M241" s="22">
        <v>43516</v>
      </c>
      <c r="N241" s="22">
        <f t="shared" si="3"/>
        <v>44612</v>
      </c>
      <c r="O241" s="5" t="s">
        <v>20</v>
      </c>
    </row>
    <row r="242" spans="1:15" ht="90" x14ac:dyDescent="0.25">
      <c r="A242" s="27">
        <v>241</v>
      </c>
      <c r="B242" s="12" t="s">
        <v>286</v>
      </c>
      <c r="C242" s="2" t="s">
        <v>287</v>
      </c>
      <c r="D242" s="15">
        <v>6345009968</v>
      </c>
      <c r="E242" s="2" t="s">
        <v>288</v>
      </c>
      <c r="F242" s="2" t="s">
        <v>289</v>
      </c>
      <c r="G242" s="2" t="s">
        <v>290</v>
      </c>
      <c r="H242" s="1" t="s">
        <v>18</v>
      </c>
      <c r="I242" s="3" t="s">
        <v>748</v>
      </c>
      <c r="J242" s="11">
        <v>50000000</v>
      </c>
      <c r="K242" s="22">
        <v>43516</v>
      </c>
      <c r="L242" s="1" t="s">
        <v>291</v>
      </c>
      <c r="M242" s="22">
        <v>43516</v>
      </c>
      <c r="N242" s="22">
        <f t="shared" si="3"/>
        <v>44612</v>
      </c>
      <c r="O242" s="2" t="s">
        <v>20</v>
      </c>
    </row>
    <row r="243" spans="1:15" ht="45" x14ac:dyDescent="0.25">
      <c r="A243" s="27">
        <v>242</v>
      </c>
      <c r="B243" s="12" t="s">
        <v>286</v>
      </c>
      <c r="C243" s="2" t="s">
        <v>287</v>
      </c>
      <c r="D243" s="15">
        <v>6345009968</v>
      </c>
      <c r="E243" s="2" t="s">
        <v>288</v>
      </c>
      <c r="F243" s="2" t="s">
        <v>289</v>
      </c>
      <c r="G243" s="2" t="s">
        <v>290</v>
      </c>
      <c r="H243" s="1" t="s">
        <v>18</v>
      </c>
      <c r="I243" s="5" t="s">
        <v>108</v>
      </c>
      <c r="J243" s="11">
        <v>500000000</v>
      </c>
      <c r="K243" s="22">
        <v>43516</v>
      </c>
      <c r="L243" s="1" t="s">
        <v>317</v>
      </c>
      <c r="M243" s="22">
        <v>43516</v>
      </c>
      <c r="N243" s="22">
        <f t="shared" si="3"/>
        <v>44612</v>
      </c>
      <c r="O243" s="2" t="s">
        <v>20</v>
      </c>
    </row>
    <row r="244" spans="1:15" ht="90" x14ac:dyDescent="0.25">
      <c r="A244" s="27">
        <v>243</v>
      </c>
      <c r="B244" s="12" t="s">
        <v>594</v>
      </c>
      <c r="C244" s="2" t="s">
        <v>79</v>
      </c>
      <c r="D244" s="15">
        <v>6345023948</v>
      </c>
      <c r="E244" s="2" t="s">
        <v>80</v>
      </c>
      <c r="F244" s="2" t="s">
        <v>81</v>
      </c>
      <c r="G244" s="5" t="s">
        <v>82</v>
      </c>
      <c r="H244" s="1" t="s">
        <v>18</v>
      </c>
      <c r="I244" s="3" t="s">
        <v>748</v>
      </c>
      <c r="J244" s="11">
        <v>25000000</v>
      </c>
      <c r="K244" s="22">
        <v>43454</v>
      </c>
      <c r="L244" s="1" t="s">
        <v>83</v>
      </c>
      <c r="M244" s="22">
        <v>43454</v>
      </c>
      <c r="N244" s="22">
        <f t="shared" si="3"/>
        <v>44550</v>
      </c>
      <c r="O244" s="2" t="s">
        <v>20</v>
      </c>
    </row>
    <row r="245" spans="1:15" ht="45" x14ac:dyDescent="0.25">
      <c r="A245" s="27">
        <v>244</v>
      </c>
      <c r="B245" s="12" t="s">
        <v>594</v>
      </c>
      <c r="C245" s="2" t="s">
        <v>79</v>
      </c>
      <c r="D245" s="15">
        <v>6345023948</v>
      </c>
      <c r="E245" s="2" t="s">
        <v>192</v>
      </c>
      <c r="F245" s="2" t="s">
        <v>81</v>
      </c>
      <c r="G245" s="5" t="s">
        <v>82</v>
      </c>
      <c r="H245" s="1" t="s">
        <v>18</v>
      </c>
      <c r="I245" s="5" t="s">
        <v>108</v>
      </c>
      <c r="J245" s="11">
        <v>60000000</v>
      </c>
      <c r="K245" s="22">
        <v>43273</v>
      </c>
      <c r="L245" s="1" t="s">
        <v>193</v>
      </c>
      <c r="M245" s="22">
        <v>43273</v>
      </c>
      <c r="N245" s="22">
        <f t="shared" si="3"/>
        <v>44369</v>
      </c>
      <c r="O245" s="2" t="s">
        <v>20</v>
      </c>
    </row>
    <row r="246" spans="1:15" ht="45" x14ac:dyDescent="0.25">
      <c r="A246" s="27">
        <v>245</v>
      </c>
      <c r="B246" s="4" t="s">
        <v>1107</v>
      </c>
      <c r="C246" s="2" t="s">
        <v>1108</v>
      </c>
      <c r="D246" s="15">
        <v>6350028099</v>
      </c>
      <c r="E246" s="2" t="s">
        <v>1109</v>
      </c>
      <c r="F246" s="2" t="s">
        <v>1110</v>
      </c>
      <c r="G246" s="2" t="s">
        <v>1111</v>
      </c>
      <c r="H246" s="1" t="s">
        <v>18</v>
      </c>
      <c r="I246" s="5" t="s">
        <v>108</v>
      </c>
      <c r="J246" s="11">
        <v>60000000</v>
      </c>
      <c r="K246" s="22">
        <v>44146</v>
      </c>
      <c r="L246" s="1" t="s">
        <v>1167</v>
      </c>
      <c r="M246" s="22">
        <v>44146</v>
      </c>
      <c r="N246" s="22">
        <f t="shared" si="3"/>
        <v>45241</v>
      </c>
      <c r="O246" s="2" t="s">
        <v>20</v>
      </c>
    </row>
    <row r="247" spans="1:15" ht="90" x14ac:dyDescent="0.25">
      <c r="A247" s="27">
        <v>246</v>
      </c>
      <c r="B247" s="4" t="s">
        <v>1107</v>
      </c>
      <c r="C247" s="2" t="s">
        <v>1108</v>
      </c>
      <c r="D247" s="15">
        <v>6350028099</v>
      </c>
      <c r="E247" s="2" t="s">
        <v>1109</v>
      </c>
      <c r="F247" s="2" t="s">
        <v>1110</v>
      </c>
      <c r="G247" s="2" t="s">
        <v>1111</v>
      </c>
      <c r="H247" s="1" t="s">
        <v>18</v>
      </c>
      <c r="I247" s="5" t="s">
        <v>748</v>
      </c>
      <c r="J247" s="11">
        <v>25000000</v>
      </c>
      <c r="K247" s="22">
        <v>44146</v>
      </c>
      <c r="L247" s="1" t="s">
        <v>1182</v>
      </c>
      <c r="M247" s="22">
        <v>44146</v>
      </c>
      <c r="N247" s="22">
        <f t="shared" si="3"/>
        <v>45241</v>
      </c>
      <c r="O247" s="2" t="s">
        <v>20</v>
      </c>
    </row>
    <row r="248" spans="1:15" ht="45" x14ac:dyDescent="0.25">
      <c r="A248" s="27">
        <v>247</v>
      </c>
      <c r="B248" s="4" t="s">
        <v>654</v>
      </c>
      <c r="C248" s="2" t="s">
        <v>655</v>
      </c>
      <c r="D248" s="15">
        <v>6362007424</v>
      </c>
      <c r="E248" s="2" t="s">
        <v>726</v>
      </c>
      <c r="F248" s="2" t="s">
        <v>727</v>
      </c>
      <c r="G248" s="2" t="s">
        <v>728</v>
      </c>
      <c r="H248" s="1" t="s">
        <v>18</v>
      </c>
      <c r="I248" s="5" t="s">
        <v>108</v>
      </c>
      <c r="J248" s="11">
        <v>60000000</v>
      </c>
      <c r="K248" s="22">
        <v>43915</v>
      </c>
      <c r="L248" s="1" t="s">
        <v>787</v>
      </c>
      <c r="M248" s="22">
        <v>43915</v>
      </c>
      <c r="N248" s="22">
        <f t="shared" si="3"/>
        <v>45010</v>
      </c>
      <c r="O248" s="2" t="s">
        <v>20</v>
      </c>
    </row>
    <row r="249" spans="1:15" ht="90" x14ac:dyDescent="0.25">
      <c r="A249" s="27">
        <v>248</v>
      </c>
      <c r="B249" s="12" t="s">
        <v>13</v>
      </c>
      <c r="C249" s="2" t="s">
        <v>14</v>
      </c>
      <c r="D249" s="15">
        <v>6367045536</v>
      </c>
      <c r="E249" s="2" t="s">
        <v>15</v>
      </c>
      <c r="F249" s="2" t="s">
        <v>16</v>
      </c>
      <c r="G249" s="5" t="s">
        <v>17</v>
      </c>
      <c r="H249" s="1" t="s">
        <v>18</v>
      </c>
      <c r="I249" s="3" t="s">
        <v>748</v>
      </c>
      <c r="J249" s="11">
        <v>25000000</v>
      </c>
      <c r="K249" s="22">
        <v>43454</v>
      </c>
      <c r="L249" s="1" t="s">
        <v>19</v>
      </c>
      <c r="M249" s="22">
        <v>43454</v>
      </c>
      <c r="N249" s="22">
        <f t="shared" si="3"/>
        <v>44550</v>
      </c>
      <c r="O249" s="2" t="s">
        <v>20</v>
      </c>
    </row>
    <row r="250" spans="1:15" ht="45" x14ac:dyDescent="0.25">
      <c r="A250" s="27">
        <v>249</v>
      </c>
      <c r="B250" s="4" t="s">
        <v>13</v>
      </c>
      <c r="C250" s="2" t="s">
        <v>14</v>
      </c>
      <c r="D250" s="15">
        <v>6367045536</v>
      </c>
      <c r="E250" s="2" t="s">
        <v>15</v>
      </c>
      <c r="F250" s="2" t="s">
        <v>16</v>
      </c>
      <c r="G250" s="5" t="s">
        <v>17</v>
      </c>
      <c r="H250" s="1" t="s">
        <v>18</v>
      </c>
      <c r="I250" s="5" t="s">
        <v>108</v>
      </c>
      <c r="J250" s="11">
        <v>60000000</v>
      </c>
      <c r="K250" s="22">
        <v>43454</v>
      </c>
      <c r="L250" s="1" t="s">
        <v>110</v>
      </c>
      <c r="M250" s="22">
        <v>43454</v>
      </c>
      <c r="N250" s="22">
        <f t="shared" si="3"/>
        <v>44550</v>
      </c>
      <c r="O250" s="2" t="s">
        <v>20</v>
      </c>
    </row>
    <row r="251" spans="1:15" ht="90" x14ac:dyDescent="0.25">
      <c r="A251" s="27">
        <v>250</v>
      </c>
      <c r="B251" s="4" t="s">
        <v>812</v>
      </c>
      <c r="C251" s="2" t="s">
        <v>35</v>
      </c>
      <c r="D251" s="15">
        <v>6367059320</v>
      </c>
      <c r="E251" s="2" t="s">
        <v>36</v>
      </c>
      <c r="F251" s="2" t="s">
        <v>37</v>
      </c>
      <c r="G251" s="5" t="s">
        <v>38</v>
      </c>
      <c r="H251" s="1" t="s">
        <v>18</v>
      </c>
      <c r="I251" s="3" t="s">
        <v>748</v>
      </c>
      <c r="J251" s="11">
        <v>25000000</v>
      </c>
      <c r="K251" s="22">
        <v>43454</v>
      </c>
      <c r="L251" s="1" t="s">
        <v>39</v>
      </c>
      <c r="M251" s="22">
        <v>43454</v>
      </c>
      <c r="N251" s="22">
        <f t="shared" si="3"/>
        <v>44550</v>
      </c>
      <c r="O251" s="2" t="s">
        <v>20</v>
      </c>
    </row>
    <row r="252" spans="1:15" ht="45" x14ac:dyDescent="0.25">
      <c r="A252" s="27">
        <v>251</v>
      </c>
      <c r="B252" s="4" t="s">
        <v>1089</v>
      </c>
      <c r="C252" s="2" t="s">
        <v>35</v>
      </c>
      <c r="D252" s="15">
        <v>6367059320</v>
      </c>
      <c r="E252" s="2" t="s">
        <v>1090</v>
      </c>
      <c r="F252" s="2" t="s">
        <v>37</v>
      </c>
      <c r="G252" s="2" t="s">
        <v>1091</v>
      </c>
      <c r="H252" s="1" t="s">
        <v>18</v>
      </c>
      <c r="I252" s="5" t="s">
        <v>108</v>
      </c>
      <c r="J252" s="11">
        <v>500000000</v>
      </c>
      <c r="K252" s="22">
        <v>44146</v>
      </c>
      <c r="L252" s="1" t="s">
        <v>1163</v>
      </c>
      <c r="M252" s="22">
        <v>44146</v>
      </c>
      <c r="N252" s="22">
        <f t="shared" ref="N252:N313" si="4">EDATE(M252,36)</f>
        <v>45241</v>
      </c>
      <c r="O252" s="2" t="s">
        <v>20</v>
      </c>
    </row>
    <row r="253" spans="1:15" ht="45" x14ac:dyDescent="0.25">
      <c r="A253" s="27">
        <v>252</v>
      </c>
      <c r="B253" s="4" t="s">
        <v>941</v>
      </c>
      <c r="C253" s="2" t="s">
        <v>942</v>
      </c>
      <c r="D253" s="15">
        <v>6380000990</v>
      </c>
      <c r="E253" s="2" t="s">
        <v>943</v>
      </c>
      <c r="F253" s="2" t="s">
        <v>944</v>
      </c>
      <c r="G253" s="2" t="s">
        <v>945</v>
      </c>
      <c r="H253" s="1" t="s">
        <v>18</v>
      </c>
      <c r="I253" s="5" t="s">
        <v>108</v>
      </c>
      <c r="J253" s="11">
        <v>60000000</v>
      </c>
      <c r="K253" s="22">
        <v>44053</v>
      </c>
      <c r="L253" s="1" t="s">
        <v>1032</v>
      </c>
      <c r="M253" s="22">
        <v>44053</v>
      </c>
      <c r="N253" s="22">
        <f t="shared" si="4"/>
        <v>45148</v>
      </c>
      <c r="O253" s="2" t="s">
        <v>20</v>
      </c>
    </row>
    <row r="254" spans="1:15" ht="90" x14ac:dyDescent="0.25">
      <c r="A254" s="27">
        <v>253</v>
      </c>
      <c r="B254" s="12" t="s">
        <v>469</v>
      </c>
      <c r="C254" s="2" t="s">
        <v>470</v>
      </c>
      <c r="D254" s="15">
        <v>6381019721</v>
      </c>
      <c r="E254" s="2" t="s">
        <v>471</v>
      </c>
      <c r="F254" s="2" t="s">
        <v>260</v>
      </c>
      <c r="G254" s="2" t="s">
        <v>472</v>
      </c>
      <c r="H254" s="1" t="s">
        <v>18</v>
      </c>
      <c r="I254" s="3" t="s">
        <v>748</v>
      </c>
      <c r="J254" s="11">
        <v>25000000</v>
      </c>
      <c r="K254" s="22">
        <v>43770</v>
      </c>
      <c r="L254" s="1" t="s">
        <v>473</v>
      </c>
      <c r="M254" s="22">
        <v>43770</v>
      </c>
      <c r="N254" s="22">
        <f t="shared" si="4"/>
        <v>44866</v>
      </c>
      <c r="O254" s="2" t="s">
        <v>20</v>
      </c>
    </row>
    <row r="255" spans="1:15" ht="45" x14ac:dyDescent="0.25">
      <c r="A255" s="27">
        <v>254</v>
      </c>
      <c r="B255" s="4" t="s">
        <v>469</v>
      </c>
      <c r="C255" s="2" t="s">
        <v>470</v>
      </c>
      <c r="D255" s="15">
        <v>6381019721</v>
      </c>
      <c r="E255" s="2" t="s">
        <v>471</v>
      </c>
      <c r="F255" s="2" t="s">
        <v>260</v>
      </c>
      <c r="G255" s="2" t="s">
        <v>472</v>
      </c>
      <c r="H255" s="1" t="s">
        <v>18</v>
      </c>
      <c r="I255" s="5" t="s">
        <v>108</v>
      </c>
      <c r="J255" s="11">
        <v>60000000</v>
      </c>
      <c r="K255" s="22">
        <v>43770</v>
      </c>
      <c r="L255" s="1" t="s">
        <v>521</v>
      </c>
      <c r="M255" s="22">
        <v>43770</v>
      </c>
      <c r="N255" s="22">
        <f t="shared" si="4"/>
        <v>44866</v>
      </c>
      <c r="O255" s="2" t="s">
        <v>20</v>
      </c>
    </row>
    <row r="256" spans="1:15" ht="45" x14ac:dyDescent="0.25">
      <c r="A256" s="27">
        <v>255</v>
      </c>
      <c r="B256" s="4" t="s">
        <v>630</v>
      </c>
      <c r="C256" s="2" t="s">
        <v>631</v>
      </c>
      <c r="D256" s="15">
        <v>6382032644</v>
      </c>
      <c r="E256" s="2" t="s">
        <v>690</v>
      </c>
      <c r="F256" s="2" t="s">
        <v>261</v>
      </c>
      <c r="G256" s="2" t="s">
        <v>691</v>
      </c>
      <c r="H256" s="1" t="s">
        <v>18</v>
      </c>
      <c r="I256" s="5" t="s">
        <v>108</v>
      </c>
      <c r="J256" s="11">
        <v>60000000</v>
      </c>
      <c r="K256" s="22">
        <v>43915</v>
      </c>
      <c r="L256" s="1" t="s">
        <v>770</v>
      </c>
      <c r="M256" s="22">
        <v>43915</v>
      </c>
      <c r="N256" s="22">
        <f t="shared" si="4"/>
        <v>45010</v>
      </c>
      <c r="O256" s="2" t="s">
        <v>20</v>
      </c>
    </row>
    <row r="257" spans="1:15" ht="45" x14ac:dyDescent="0.25">
      <c r="A257" s="27">
        <v>256</v>
      </c>
      <c r="B257" s="4" t="s">
        <v>993</v>
      </c>
      <c r="C257" s="2" t="s">
        <v>994</v>
      </c>
      <c r="D257" s="15">
        <v>6382046157</v>
      </c>
      <c r="E257" s="2">
        <v>89297185349</v>
      </c>
      <c r="F257" s="2" t="s">
        <v>995</v>
      </c>
      <c r="G257" s="2" t="s">
        <v>996</v>
      </c>
      <c r="H257" s="1" t="s">
        <v>18</v>
      </c>
      <c r="I257" s="5" t="s">
        <v>108</v>
      </c>
      <c r="J257" s="11">
        <v>60000000</v>
      </c>
      <c r="K257" s="22">
        <v>44053</v>
      </c>
      <c r="L257" s="1" t="s">
        <v>1043</v>
      </c>
      <c r="M257" s="22">
        <v>44053</v>
      </c>
      <c r="N257" s="22">
        <f t="shared" si="4"/>
        <v>45148</v>
      </c>
      <c r="O257" s="2" t="s">
        <v>20</v>
      </c>
    </row>
    <row r="258" spans="1:15" ht="45" x14ac:dyDescent="0.25">
      <c r="A258" s="27">
        <v>257</v>
      </c>
      <c r="B258" s="4" t="s">
        <v>949</v>
      </c>
      <c r="C258" s="2" t="s">
        <v>225</v>
      </c>
      <c r="D258" s="15">
        <v>6382064043</v>
      </c>
      <c r="E258" s="2" t="s">
        <v>950</v>
      </c>
      <c r="F258" s="2" t="s">
        <v>951</v>
      </c>
      <c r="G258" s="2" t="s">
        <v>952</v>
      </c>
      <c r="H258" s="1" t="s">
        <v>18</v>
      </c>
      <c r="I258" s="5" t="s">
        <v>108</v>
      </c>
      <c r="J258" s="11">
        <v>60000000</v>
      </c>
      <c r="K258" s="22">
        <v>44053</v>
      </c>
      <c r="L258" s="1" t="s">
        <v>1034</v>
      </c>
      <c r="M258" s="22">
        <v>44053</v>
      </c>
      <c r="N258" s="22">
        <f t="shared" si="4"/>
        <v>45148</v>
      </c>
      <c r="O258" s="2" t="s">
        <v>20</v>
      </c>
    </row>
    <row r="259" spans="1:15" ht="90" x14ac:dyDescent="0.25">
      <c r="A259" s="27">
        <v>258</v>
      </c>
      <c r="B259" s="4" t="s">
        <v>949</v>
      </c>
      <c r="C259" s="2" t="s">
        <v>225</v>
      </c>
      <c r="D259" s="15">
        <v>6382064043</v>
      </c>
      <c r="E259" s="2" t="s">
        <v>950</v>
      </c>
      <c r="F259" s="2" t="s">
        <v>951</v>
      </c>
      <c r="G259" s="2" t="s">
        <v>952</v>
      </c>
      <c r="H259" s="1" t="s">
        <v>18</v>
      </c>
      <c r="I259" s="5" t="s">
        <v>748</v>
      </c>
      <c r="J259" s="11">
        <v>25000000</v>
      </c>
      <c r="K259" s="22">
        <v>44053</v>
      </c>
      <c r="L259" s="1" t="s">
        <v>1051</v>
      </c>
      <c r="M259" s="22">
        <v>44053</v>
      </c>
      <c r="N259" s="22">
        <f t="shared" si="4"/>
        <v>45148</v>
      </c>
      <c r="O259" s="2" t="s">
        <v>20</v>
      </c>
    </row>
    <row r="260" spans="1:15" ht="45" x14ac:dyDescent="0.25">
      <c r="A260" s="27">
        <v>259</v>
      </c>
      <c r="B260" s="23" t="s">
        <v>837</v>
      </c>
      <c r="C260" s="2" t="s">
        <v>847</v>
      </c>
      <c r="D260" s="15">
        <v>6382072333</v>
      </c>
      <c r="E260" s="2" t="s">
        <v>864</v>
      </c>
      <c r="F260" s="2" t="s">
        <v>891</v>
      </c>
      <c r="G260" s="2" t="s">
        <v>892</v>
      </c>
      <c r="H260" s="1">
        <v>3</v>
      </c>
      <c r="I260" s="5" t="s">
        <v>108</v>
      </c>
      <c r="J260" s="11">
        <v>60000000</v>
      </c>
      <c r="K260" s="22">
        <v>43977</v>
      </c>
      <c r="L260" s="1" t="s">
        <v>920</v>
      </c>
      <c r="M260" s="22">
        <v>43977</v>
      </c>
      <c r="N260" s="22">
        <f t="shared" si="4"/>
        <v>45072</v>
      </c>
      <c r="O260" s="2" t="s">
        <v>20</v>
      </c>
    </row>
    <row r="261" spans="1:15" ht="90" x14ac:dyDescent="0.25">
      <c r="A261" s="27">
        <v>260</v>
      </c>
      <c r="B261" s="4" t="s">
        <v>814</v>
      </c>
      <c r="C261" s="2" t="s">
        <v>450</v>
      </c>
      <c r="D261" s="15">
        <v>6449041973</v>
      </c>
      <c r="E261" s="2" t="s">
        <v>365</v>
      </c>
      <c r="F261" s="2" t="s">
        <v>366</v>
      </c>
      <c r="G261" s="2" t="s">
        <v>367</v>
      </c>
      <c r="H261" s="1" t="s">
        <v>18</v>
      </c>
      <c r="I261" s="3" t="s">
        <v>748</v>
      </c>
      <c r="J261" s="11">
        <v>25000000</v>
      </c>
      <c r="K261" s="22">
        <v>43685</v>
      </c>
      <c r="L261" s="1" t="s">
        <v>368</v>
      </c>
      <c r="M261" s="22">
        <v>43685</v>
      </c>
      <c r="N261" s="22">
        <f t="shared" si="4"/>
        <v>44781</v>
      </c>
      <c r="O261" s="2" t="s">
        <v>20</v>
      </c>
    </row>
    <row r="262" spans="1:15" ht="30" x14ac:dyDescent="0.25">
      <c r="A262" s="27">
        <v>261</v>
      </c>
      <c r="B262" s="4" t="s">
        <v>1149</v>
      </c>
      <c r="C262" s="2" t="s">
        <v>1150</v>
      </c>
      <c r="D262" s="15">
        <v>6454066726</v>
      </c>
      <c r="E262" s="2" t="s">
        <v>1151</v>
      </c>
      <c r="F262" s="2" t="s">
        <v>1152</v>
      </c>
      <c r="G262" s="2" t="s">
        <v>1153</v>
      </c>
      <c r="H262" s="1" t="s">
        <v>18</v>
      </c>
      <c r="I262" s="5" t="s">
        <v>352</v>
      </c>
      <c r="J262" s="11">
        <v>60000000</v>
      </c>
      <c r="K262" s="22">
        <v>44146</v>
      </c>
      <c r="L262" s="1" t="s">
        <v>1187</v>
      </c>
      <c r="M262" s="22">
        <v>44146</v>
      </c>
      <c r="N262" s="22">
        <f t="shared" si="4"/>
        <v>45241</v>
      </c>
      <c r="O262" s="2" t="s">
        <v>20</v>
      </c>
    </row>
    <row r="263" spans="1:15" ht="90" x14ac:dyDescent="0.25">
      <c r="A263" s="27">
        <v>262</v>
      </c>
      <c r="B263" s="4" t="s">
        <v>658</v>
      </c>
      <c r="C263" s="2" t="s">
        <v>659</v>
      </c>
      <c r="D263" s="15">
        <v>6684000215</v>
      </c>
      <c r="E263" s="2" t="s">
        <v>733</v>
      </c>
      <c r="F263" s="2" t="s">
        <v>734</v>
      </c>
      <c r="G263" s="2" t="s">
        <v>735</v>
      </c>
      <c r="H263" s="1" t="s">
        <v>18</v>
      </c>
      <c r="I263" s="5" t="s">
        <v>748</v>
      </c>
      <c r="J263" s="11">
        <v>300000000</v>
      </c>
      <c r="K263" s="22">
        <v>43915</v>
      </c>
      <c r="L263" s="1" t="s">
        <v>792</v>
      </c>
      <c r="M263" s="22">
        <v>43915</v>
      </c>
      <c r="N263" s="22">
        <f t="shared" si="4"/>
        <v>45010</v>
      </c>
      <c r="O263" s="2" t="s">
        <v>20</v>
      </c>
    </row>
    <row r="264" spans="1:15" ht="60" x14ac:dyDescent="0.25">
      <c r="A264" s="27">
        <v>263</v>
      </c>
      <c r="B264" s="23" t="s">
        <v>455</v>
      </c>
      <c r="C264" s="2" t="s">
        <v>850</v>
      </c>
      <c r="D264" s="15">
        <v>6731065950</v>
      </c>
      <c r="E264" s="2" t="s">
        <v>867</v>
      </c>
      <c r="F264" s="2" t="s">
        <v>897</v>
      </c>
      <c r="G264" s="2" t="s">
        <v>560</v>
      </c>
      <c r="H264" s="1">
        <v>3</v>
      </c>
      <c r="I264" s="5" t="s">
        <v>746</v>
      </c>
      <c r="J264" s="11">
        <v>60000000</v>
      </c>
      <c r="K264" s="22">
        <v>43977</v>
      </c>
      <c r="L264" s="1" t="s">
        <v>930</v>
      </c>
      <c r="M264" s="22">
        <v>43977</v>
      </c>
      <c r="N264" s="22">
        <f t="shared" si="4"/>
        <v>45072</v>
      </c>
      <c r="O264" s="2" t="s">
        <v>20</v>
      </c>
    </row>
    <row r="265" spans="1:15" ht="105" x14ac:dyDescent="0.25">
      <c r="A265" s="27">
        <v>264</v>
      </c>
      <c r="B265" s="4" t="s">
        <v>1223</v>
      </c>
      <c r="C265" s="2" t="s">
        <v>1224</v>
      </c>
      <c r="D265" s="15">
        <v>7017051221</v>
      </c>
      <c r="E265" s="2" t="s">
        <v>1225</v>
      </c>
      <c r="F265" s="2" t="s">
        <v>1226</v>
      </c>
      <c r="G265" s="2" t="s">
        <v>1227</v>
      </c>
      <c r="H265" s="1" t="s">
        <v>18</v>
      </c>
      <c r="I265" s="5" t="s">
        <v>747</v>
      </c>
      <c r="J265" s="29" t="s">
        <v>1344</v>
      </c>
      <c r="K265" s="22">
        <v>44251</v>
      </c>
      <c r="L265" s="1" t="s">
        <v>1345</v>
      </c>
      <c r="M265" s="22">
        <v>44251</v>
      </c>
      <c r="N265" s="22">
        <f t="shared" si="4"/>
        <v>45346</v>
      </c>
      <c r="O265" s="2" t="s">
        <v>20</v>
      </c>
    </row>
    <row r="266" spans="1:15" ht="90" x14ac:dyDescent="0.25">
      <c r="A266" s="27">
        <v>265</v>
      </c>
      <c r="B266" s="23" t="s">
        <v>829</v>
      </c>
      <c r="C266" s="2" t="s">
        <v>839</v>
      </c>
      <c r="D266" s="15">
        <v>7116145953</v>
      </c>
      <c r="E266" s="2" t="s">
        <v>853</v>
      </c>
      <c r="F266" s="2" t="s">
        <v>872</v>
      </c>
      <c r="G266" s="2" t="s">
        <v>873</v>
      </c>
      <c r="H266" s="1">
        <v>3</v>
      </c>
      <c r="I266" s="5" t="s">
        <v>748</v>
      </c>
      <c r="J266" s="11">
        <v>25000000</v>
      </c>
      <c r="K266" s="22">
        <v>43978</v>
      </c>
      <c r="L266" s="1" t="s">
        <v>902</v>
      </c>
      <c r="M266" s="22">
        <v>43978</v>
      </c>
      <c r="N266" s="22">
        <f t="shared" si="4"/>
        <v>45073</v>
      </c>
      <c r="O266" s="2" t="s">
        <v>20</v>
      </c>
    </row>
    <row r="267" spans="1:15" ht="60" x14ac:dyDescent="0.25">
      <c r="A267" s="27">
        <v>266</v>
      </c>
      <c r="B267" s="4" t="s">
        <v>829</v>
      </c>
      <c r="C267" s="2" t="s">
        <v>839</v>
      </c>
      <c r="D267" s="15">
        <v>7116145953</v>
      </c>
      <c r="E267" s="2" t="s">
        <v>853</v>
      </c>
      <c r="F267" s="2" t="s">
        <v>872</v>
      </c>
      <c r="G267" s="2" t="s">
        <v>873</v>
      </c>
      <c r="H267" s="1" t="s">
        <v>18</v>
      </c>
      <c r="I267" s="5" t="s">
        <v>746</v>
      </c>
      <c r="J267" s="11">
        <v>60000000</v>
      </c>
      <c r="K267" s="22">
        <v>44053</v>
      </c>
      <c r="L267" s="1" t="s">
        <v>1057</v>
      </c>
      <c r="M267" s="22">
        <v>44053</v>
      </c>
      <c r="N267" s="22">
        <f t="shared" si="4"/>
        <v>45148</v>
      </c>
      <c r="O267" s="2" t="s">
        <v>20</v>
      </c>
    </row>
    <row r="268" spans="1:15" ht="60" x14ac:dyDescent="0.25">
      <c r="A268" s="27">
        <v>267</v>
      </c>
      <c r="B268" s="4" t="s">
        <v>614</v>
      </c>
      <c r="C268" s="2" t="s">
        <v>817</v>
      </c>
      <c r="D268" s="15">
        <v>7202162582</v>
      </c>
      <c r="E268" s="2" t="s">
        <v>670</v>
      </c>
      <c r="F268" s="2" t="s">
        <v>818</v>
      </c>
      <c r="G268" s="2" t="s">
        <v>671</v>
      </c>
      <c r="H268" s="1" t="s">
        <v>18</v>
      </c>
      <c r="I268" s="5" t="s">
        <v>746</v>
      </c>
      <c r="J268" s="11">
        <v>500000000</v>
      </c>
      <c r="K268" s="22">
        <v>43915</v>
      </c>
      <c r="L268" s="1" t="s">
        <v>751</v>
      </c>
      <c r="M268" s="22">
        <v>43915</v>
      </c>
      <c r="N268" s="22">
        <f t="shared" si="4"/>
        <v>45010</v>
      </c>
      <c r="O268" s="2" t="s">
        <v>20</v>
      </c>
    </row>
    <row r="269" spans="1:15" ht="90" x14ac:dyDescent="0.25">
      <c r="A269" s="27">
        <v>268</v>
      </c>
      <c r="B269" s="4" t="s">
        <v>614</v>
      </c>
      <c r="C269" s="2" t="s">
        <v>817</v>
      </c>
      <c r="D269" s="15">
        <v>7202162582</v>
      </c>
      <c r="E269" s="2" t="s">
        <v>670</v>
      </c>
      <c r="F269" s="2" t="s">
        <v>818</v>
      </c>
      <c r="G269" s="2" t="s">
        <v>671</v>
      </c>
      <c r="H269" s="1" t="s">
        <v>18</v>
      </c>
      <c r="I269" s="5" t="s">
        <v>748</v>
      </c>
      <c r="J269" s="11">
        <v>50000000</v>
      </c>
      <c r="K269" s="22">
        <v>43915</v>
      </c>
      <c r="L269" s="1" t="s">
        <v>797</v>
      </c>
      <c r="M269" s="22">
        <v>43915</v>
      </c>
      <c r="N269" s="22">
        <f t="shared" si="4"/>
        <v>45010</v>
      </c>
      <c r="O269" s="2" t="s">
        <v>20</v>
      </c>
    </row>
    <row r="270" spans="1:15" ht="45" x14ac:dyDescent="0.25">
      <c r="A270" s="27">
        <v>269</v>
      </c>
      <c r="B270" s="4" t="s">
        <v>614</v>
      </c>
      <c r="C270" s="2" t="s">
        <v>1321</v>
      </c>
      <c r="D270" s="15">
        <v>7202162582</v>
      </c>
      <c r="E270" s="2" t="s">
        <v>670</v>
      </c>
      <c r="F270" s="2" t="s">
        <v>1261</v>
      </c>
      <c r="G270" s="2" t="s">
        <v>671</v>
      </c>
      <c r="H270" s="1" t="s">
        <v>18</v>
      </c>
      <c r="I270" s="5" t="s">
        <v>108</v>
      </c>
      <c r="J270" s="29" t="s">
        <v>1354</v>
      </c>
      <c r="K270" s="22">
        <v>44252</v>
      </c>
      <c r="L270" s="1" t="s">
        <v>1376</v>
      </c>
      <c r="M270" s="22">
        <v>44252</v>
      </c>
      <c r="N270" s="22">
        <f t="shared" si="4"/>
        <v>45347</v>
      </c>
      <c r="O270" s="2" t="s">
        <v>20</v>
      </c>
    </row>
    <row r="271" spans="1:15" ht="30" x14ac:dyDescent="0.25">
      <c r="A271" s="27">
        <v>270</v>
      </c>
      <c r="B271" s="4" t="s">
        <v>455</v>
      </c>
      <c r="C271" s="2" t="s">
        <v>456</v>
      </c>
      <c r="D271" s="15">
        <v>7202209400</v>
      </c>
      <c r="E271" s="2" t="s">
        <v>457</v>
      </c>
      <c r="F271" s="2" t="s">
        <v>458</v>
      </c>
      <c r="G271" s="2" t="s">
        <v>459</v>
      </c>
      <c r="H271" s="1" t="s">
        <v>18</v>
      </c>
      <c r="I271" s="5" t="s">
        <v>352</v>
      </c>
      <c r="J271" s="11">
        <v>60000000</v>
      </c>
      <c r="K271" s="22">
        <v>43770</v>
      </c>
      <c r="L271" s="1" t="s">
        <v>460</v>
      </c>
      <c r="M271" s="22">
        <v>43770</v>
      </c>
      <c r="N271" s="22">
        <f t="shared" si="4"/>
        <v>44866</v>
      </c>
      <c r="O271" s="2" t="s">
        <v>20</v>
      </c>
    </row>
    <row r="272" spans="1:15" ht="30" x14ac:dyDescent="0.25">
      <c r="A272" s="27">
        <v>271</v>
      </c>
      <c r="B272" s="4" t="s">
        <v>665</v>
      </c>
      <c r="C272" s="2" t="s">
        <v>666</v>
      </c>
      <c r="D272" s="15">
        <v>7328010796</v>
      </c>
      <c r="E272" s="2" t="s">
        <v>743</v>
      </c>
      <c r="F272" s="2" t="s">
        <v>744</v>
      </c>
      <c r="G272" s="2" t="s">
        <v>745</v>
      </c>
      <c r="H272" s="1" t="s">
        <v>18</v>
      </c>
      <c r="I272" s="5" t="s">
        <v>352</v>
      </c>
      <c r="J272" s="11">
        <v>60000000</v>
      </c>
      <c r="K272" s="22">
        <v>43915</v>
      </c>
      <c r="L272" s="1" t="s">
        <v>810</v>
      </c>
      <c r="M272" s="22">
        <v>43915</v>
      </c>
      <c r="N272" s="22">
        <f t="shared" si="4"/>
        <v>45010</v>
      </c>
      <c r="O272" s="2" t="s">
        <v>20</v>
      </c>
    </row>
    <row r="273" spans="1:15" ht="60" x14ac:dyDescent="0.25">
      <c r="A273" s="27">
        <v>272</v>
      </c>
      <c r="B273" s="4" t="s">
        <v>1018</v>
      </c>
      <c r="C273" s="2" t="s">
        <v>1019</v>
      </c>
      <c r="D273" s="15">
        <v>7328067337</v>
      </c>
      <c r="E273" s="2" t="s">
        <v>1020</v>
      </c>
      <c r="F273" s="2" t="s">
        <v>1021</v>
      </c>
      <c r="G273" s="2" t="s">
        <v>1022</v>
      </c>
      <c r="H273" s="1" t="s">
        <v>18</v>
      </c>
      <c r="I273" s="5" t="s">
        <v>746</v>
      </c>
      <c r="J273" s="11">
        <v>60000000</v>
      </c>
      <c r="K273" s="22">
        <v>44053</v>
      </c>
      <c r="L273" s="1" t="s">
        <v>1054</v>
      </c>
      <c r="M273" s="22">
        <v>44053</v>
      </c>
      <c r="N273" s="22">
        <f t="shared" si="4"/>
        <v>45148</v>
      </c>
      <c r="O273" s="2" t="s">
        <v>20</v>
      </c>
    </row>
    <row r="274" spans="1:15" ht="90" x14ac:dyDescent="0.25">
      <c r="A274" s="27">
        <v>273</v>
      </c>
      <c r="B274" s="4" t="s">
        <v>322</v>
      </c>
      <c r="C274" s="10" t="s">
        <v>613</v>
      </c>
      <c r="D274" s="15">
        <v>7702427406</v>
      </c>
      <c r="E274" s="2" t="s">
        <v>323</v>
      </c>
      <c r="F274" s="2" t="s">
        <v>324</v>
      </c>
      <c r="G274" s="2" t="s">
        <v>325</v>
      </c>
      <c r="H274" s="1" t="s">
        <v>18</v>
      </c>
      <c r="I274" s="3" t="s">
        <v>748</v>
      </c>
      <c r="J274" s="11">
        <v>25000000</v>
      </c>
      <c r="K274" s="22">
        <v>43609</v>
      </c>
      <c r="L274" s="1" t="s">
        <v>326</v>
      </c>
      <c r="M274" s="22">
        <v>43609</v>
      </c>
      <c r="N274" s="22">
        <f t="shared" si="4"/>
        <v>44705</v>
      </c>
      <c r="O274" s="2" t="s">
        <v>20</v>
      </c>
    </row>
    <row r="275" spans="1:15" ht="90" x14ac:dyDescent="0.25">
      <c r="A275" s="27">
        <v>274</v>
      </c>
      <c r="B275" s="23" t="s">
        <v>240</v>
      </c>
      <c r="C275" s="2" t="s">
        <v>241</v>
      </c>
      <c r="D275" s="15">
        <v>7703752864</v>
      </c>
      <c r="E275" s="2" t="s">
        <v>851</v>
      </c>
      <c r="F275" s="2" t="s">
        <v>868</v>
      </c>
      <c r="G275" s="2" t="s">
        <v>869</v>
      </c>
      <c r="H275" s="1">
        <v>3</v>
      </c>
      <c r="I275" s="5" t="s">
        <v>748</v>
      </c>
      <c r="J275" s="11">
        <v>300000000</v>
      </c>
      <c r="K275" s="22">
        <v>43978</v>
      </c>
      <c r="L275" s="1" t="s">
        <v>898</v>
      </c>
      <c r="M275" s="22">
        <v>43978</v>
      </c>
      <c r="N275" s="22">
        <f t="shared" si="4"/>
        <v>45073</v>
      </c>
      <c r="O275" s="2" t="s">
        <v>20</v>
      </c>
    </row>
    <row r="276" spans="1:15" ht="60" x14ac:dyDescent="0.25">
      <c r="A276" s="27">
        <v>275</v>
      </c>
      <c r="B276" s="4" t="s">
        <v>361</v>
      </c>
      <c r="C276" s="2" t="s">
        <v>449</v>
      </c>
      <c r="D276" s="15">
        <v>7705722209</v>
      </c>
      <c r="E276" s="2" t="s">
        <v>362</v>
      </c>
      <c r="F276" s="2" t="s">
        <v>262</v>
      </c>
      <c r="G276" s="2" t="s">
        <v>363</v>
      </c>
      <c r="H276" s="1" t="s">
        <v>18</v>
      </c>
      <c r="I276" s="5" t="s">
        <v>746</v>
      </c>
      <c r="J276" s="11">
        <v>10000000000</v>
      </c>
      <c r="K276" s="22">
        <v>43685</v>
      </c>
      <c r="L276" s="1" t="s">
        <v>388</v>
      </c>
      <c r="M276" s="22">
        <v>43685</v>
      </c>
      <c r="N276" s="22">
        <f t="shared" si="4"/>
        <v>44781</v>
      </c>
      <c r="O276" s="2" t="s">
        <v>20</v>
      </c>
    </row>
    <row r="277" spans="1:15" ht="90" x14ac:dyDescent="0.25">
      <c r="A277" s="27">
        <v>276</v>
      </c>
      <c r="B277" s="4" t="s">
        <v>361</v>
      </c>
      <c r="C277" s="2" t="s">
        <v>449</v>
      </c>
      <c r="D277" s="15">
        <v>7705722209</v>
      </c>
      <c r="E277" s="2" t="s">
        <v>362</v>
      </c>
      <c r="F277" s="2" t="s">
        <v>262</v>
      </c>
      <c r="G277" s="2" t="s">
        <v>363</v>
      </c>
      <c r="H277" s="1" t="s">
        <v>18</v>
      </c>
      <c r="I277" s="3" t="s">
        <v>748</v>
      </c>
      <c r="J277" s="11">
        <v>50000000</v>
      </c>
      <c r="K277" s="22">
        <v>43685</v>
      </c>
      <c r="L277" s="1" t="s">
        <v>364</v>
      </c>
      <c r="M277" s="22">
        <v>43685</v>
      </c>
      <c r="N277" s="22">
        <f t="shared" si="4"/>
        <v>44781</v>
      </c>
      <c r="O277" s="2" t="s">
        <v>20</v>
      </c>
    </row>
    <row r="278" spans="1:15" ht="105" x14ac:dyDescent="0.25">
      <c r="A278" s="27">
        <v>277</v>
      </c>
      <c r="B278" s="23" t="s">
        <v>427</v>
      </c>
      <c r="C278" s="2" t="s">
        <v>428</v>
      </c>
      <c r="D278" s="15">
        <v>7706437959</v>
      </c>
      <c r="E278" s="2" t="s">
        <v>739</v>
      </c>
      <c r="F278" s="2" t="s">
        <v>430</v>
      </c>
      <c r="G278" s="2" t="s">
        <v>431</v>
      </c>
      <c r="H278" s="1">
        <v>3</v>
      </c>
      <c r="I278" s="5" t="s">
        <v>747</v>
      </c>
      <c r="J278" s="11">
        <v>25000000</v>
      </c>
      <c r="K278" s="22">
        <v>43977</v>
      </c>
      <c r="L278" s="1" t="s">
        <v>927</v>
      </c>
      <c r="M278" s="22">
        <v>43977</v>
      </c>
      <c r="N278" s="22">
        <f t="shared" si="4"/>
        <v>45072</v>
      </c>
      <c r="O278" s="2" t="s">
        <v>20</v>
      </c>
    </row>
    <row r="279" spans="1:15" ht="60" x14ac:dyDescent="0.25">
      <c r="A279" s="27">
        <v>278</v>
      </c>
      <c r="B279" s="12" t="s">
        <v>427</v>
      </c>
      <c r="C279" s="2" t="s">
        <v>428</v>
      </c>
      <c r="D279" s="15">
        <v>7706437959</v>
      </c>
      <c r="E279" s="2" t="s">
        <v>429</v>
      </c>
      <c r="F279" s="2" t="s">
        <v>430</v>
      </c>
      <c r="G279" s="2" t="s">
        <v>431</v>
      </c>
      <c r="H279" s="1" t="s">
        <v>18</v>
      </c>
      <c r="I279" s="5" t="s">
        <v>108</v>
      </c>
      <c r="J279" s="11">
        <v>60000000</v>
      </c>
      <c r="K279" s="22">
        <v>43685</v>
      </c>
      <c r="L279" s="1" t="s">
        <v>432</v>
      </c>
      <c r="M279" s="22">
        <v>43685</v>
      </c>
      <c r="N279" s="22">
        <f t="shared" si="4"/>
        <v>44781</v>
      </c>
      <c r="O279" s="2" t="s">
        <v>20</v>
      </c>
    </row>
    <row r="280" spans="1:15" ht="90" x14ac:dyDescent="0.25">
      <c r="A280" s="27">
        <v>279</v>
      </c>
      <c r="B280" s="4" t="s">
        <v>427</v>
      </c>
      <c r="C280" s="2" t="s">
        <v>428</v>
      </c>
      <c r="D280" s="15">
        <v>7706437959</v>
      </c>
      <c r="E280" s="2" t="s">
        <v>739</v>
      </c>
      <c r="F280" s="2" t="s">
        <v>430</v>
      </c>
      <c r="G280" s="2" t="s">
        <v>431</v>
      </c>
      <c r="H280" s="1" t="s">
        <v>18</v>
      </c>
      <c r="I280" s="5" t="s">
        <v>748</v>
      </c>
      <c r="J280" s="11">
        <v>25000000</v>
      </c>
      <c r="K280" s="22">
        <v>43915</v>
      </c>
      <c r="L280" s="1" t="s">
        <v>803</v>
      </c>
      <c r="M280" s="22">
        <v>43915</v>
      </c>
      <c r="N280" s="22">
        <f t="shared" si="4"/>
        <v>45010</v>
      </c>
      <c r="O280" s="2" t="s">
        <v>20</v>
      </c>
    </row>
    <row r="281" spans="1:15" ht="75" x14ac:dyDescent="0.25">
      <c r="A281" s="27">
        <v>280</v>
      </c>
      <c r="B281" s="4" t="s">
        <v>427</v>
      </c>
      <c r="C281" s="2" t="s">
        <v>1157</v>
      </c>
      <c r="D281" s="15">
        <v>7706437959</v>
      </c>
      <c r="E281" s="2" t="s">
        <v>739</v>
      </c>
      <c r="F281" s="2" t="s">
        <v>430</v>
      </c>
      <c r="G281" s="2" t="s">
        <v>431</v>
      </c>
      <c r="H281" s="1" t="s">
        <v>18</v>
      </c>
      <c r="I281" s="5" t="s">
        <v>91</v>
      </c>
      <c r="J281" s="11">
        <v>60000000</v>
      </c>
      <c r="K281" s="22">
        <v>44146</v>
      </c>
      <c r="L281" s="1" t="s">
        <v>1190</v>
      </c>
      <c r="M281" s="22">
        <v>44146</v>
      </c>
      <c r="N281" s="22">
        <f t="shared" si="4"/>
        <v>45241</v>
      </c>
      <c r="O281" s="2" t="s">
        <v>20</v>
      </c>
    </row>
    <row r="282" spans="1:15" ht="60" x14ac:dyDescent="0.25">
      <c r="A282" s="27">
        <v>281</v>
      </c>
      <c r="B282" s="4" t="s">
        <v>84</v>
      </c>
      <c r="C282" s="2" t="s">
        <v>565</v>
      </c>
      <c r="D282" s="15">
        <v>7708314511</v>
      </c>
      <c r="E282" s="2" t="s">
        <v>566</v>
      </c>
      <c r="F282" s="2" t="s">
        <v>86</v>
      </c>
      <c r="G282" s="10" t="s">
        <v>737</v>
      </c>
      <c r="H282" s="1" t="s">
        <v>18</v>
      </c>
      <c r="I282" s="5" t="s">
        <v>746</v>
      </c>
      <c r="J282" s="11">
        <v>3000000000</v>
      </c>
      <c r="K282" s="22">
        <v>43770</v>
      </c>
      <c r="L282" s="1" t="s">
        <v>567</v>
      </c>
      <c r="M282" s="22">
        <v>43770</v>
      </c>
      <c r="N282" s="22">
        <f t="shared" si="4"/>
        <v>44866</v>
      </c>
      <c r="O282" s="2" t="s">
        <v>20</v>
      </c>
    </row>
    <row r="283" spans="1:15" ht="90" x14ac:dyDescent="0.25">
      <c r="A283" s="27">
        <v>282</v>
      </c>
      <c r="B283" s="4" t="s">
        <v>84</v>
      </c>
      <c r="C283" s="2" t="s">
        <v>448</v>
      </c>
      <c r="D283" s="15">
        <v>7708314511</v>
      </c>
      <c r="E283" s="2" t="s">
        <v>85</v>
      </c>
      <c r="F283" s="2" t="s">
        <v>86</v>
      </c>
      <c r="G283" s="10" t="s">
        <v>737</v>
      </c>
      <c r="H283" s="1" t="s">
        <v>18</v>
      </c>
      <c r="I283" s="3" t="s">
        <v>748</v>
      </c>
      <c r="J283" s="11">
        <v>50000000</v>
      </c>
      <c r="K283" s="22">
        <v>43454</v>
      </c>
      <c r="L283" s="1" t="s">
        <v>87</v>
      </c>
      <c r="M283" s="22">
        <v>43454</v>
      </c>
      <c r="N283" s="22">
        <f t="shared" si="4"/>
        <v>44550</v>
      </c>
      <c r="O283" s="2" t="s">
        <v>20</v>
      </c>
    </row>
    <row r="284" spans="1:15" ht="90" x14ac:dyDescent="0.25">
      <c r="A284" s="27">
        <v>283</v>
      </c>
      <c r="B284" s="4" t="s">
        <v>592</v>
      </c>
      <c r="C284" s="2" t="s">
        <v>176</v>
      </c>
      <c r="D284" s="15">
        <v>7709892219</v>
      </c>
      <c r="E284" s="2" t="s">
        <v>177</v>
      </c>
      <c r="F284" s="2" t="s">
        <v>178</v>
      </c>
      <c r="G284" s="5" t="s">
        <v>179</v>
      </c>
      <c r="H284" s="1" t="s">
        <v>18</v>
      </c>
      <c r="I284" s="3" t="s">
        <v>748</v>
      </c>
      <c r="J284" s="11">
        <v>25000000</v>
      </c>
      <c r="K284" s="22">
        <v>43273</v>
      </c>
      <c r="L284" s="1" t="s">
        <v>180</v>
      </c>
      <c r="M284" s="22">
        <v>43273</v>
      </c>
      <c r="N284" s="22">
        <f t="shared" si="4"/>
        <v>44369</v>
      </c>
      <c r="O284" s="2" t="s">
        <v>20</v>
      </c>
    </row>
    <row r="285" spans="1:15" ht="90" x14ac:dyDescent="0.25">
      <c r="A285" s="27">
        <v>284</v>
      </c>
      <c r="B285" s="4" t="s">
        <v>617</v>
      </c>
      <c r="C285" s="2" t="s">
        <v>618</v>
      </c>
      <c r="D285" s="15">
        <v>7714941510</v>
      </c>
      <c r="E285" s="2" t="s">
        <v>673</v>
      </c>
      <c r="F285" s="2" t="s">
        <v>674</v>
      </c>
      <c r="G285" s="2" t="s">
        <v>675</v>
      </c>
      <c r="H285" s="1" t="s">
        <v>18</v>
      </c>
      <c r="I285" s="5" t="s">
        <v>748</v>
      </c>
      <c r="J285" s="11">
        <v>50000000</v>
      </c>
      <c r="K285" s="22">
        <v>43915</v>
      </c>
      <c r="L285" s="1" t="s">
        <v>804</v>
      </c>
      <c r="M285" s="22">
        <v>43915</v>
      </c>
      <c r="N285" s="22">
        <f t="shared" si="4"/>
        <v>45010</v>
      </c>
      <c r="O285" s="2" t="s">
        <v>20</v>
      </c>
    </row>
    <row r="286" spans="1:15" ht="60" x14ac:dyDescent="0.25">
      <c r="A286" s="27">
        <v>285</v>
      </c>
      <c r="B286" s="4" t="s">
        <v>617</v>
      </c>
      <c r="C286" s="2" t="s">
        <v>618</v>
      </c>
      <c r="D286" s="15">
        <v>7714941510</v>
      </c>
      <c r="E286" s="2" t="s">
        <v>673</v>
      </c>
      <c r="F286" s="2" t="s">
        <v>674</v>
      </c>
      <c r="G286" s="2" t="s">
        <v>675</v>
      </c>
      <c r="H286" s="1" t="s">
        <v>18</v>
      </c>
      <c r="I286" s="5" t="s">
        <v>746</v>
      </c>
      <c r="J286" s="11">
        <v>3000000000</v>
      </c>
      <c r="K286" s="22">
        <v>43915</v>
      </c>
      <c r="L286" s="1" t="s">
        <v>757</v>
      </c>
      <c r="M286" s="22">
        <v>43915</v>
      </c>
      <c r="N286" s="22">
        <f t="shared" si="4"/>
        <v>45010</v>
      </c>
      <c r="O286" s="2" t="s">
        <v>20</v>
      </c>
    </row>
    <row r="287" spans="1:15" ht="90" x14ac:dyDescent="0.25">
      <c r="A287" s="27">
        <v>286</v>
      </c>
      <c r="B287" s="4" t="s">
        <v>267</v>
      </c>
      <c r="C287" s="2" t="s">
        <v>1002</v>
      </c>
      <c r="D287" s="15">
        <v>7721024057</v>
      </c>
      <c r="E287" s="2" t="s">
        <v>1003</v>
      </c>
      <c r="F287" s="2" t="s">
        <v>1004</v>
      </c>
      <c r="G287" s="2" t="s">
        <v>1005</v>
      </c>
      <c r="H287" s="1" t="s">
        <v>18</v>
      </c>
      <c r="I287" s="5" t="s">
        <v>748</v>
      </c>
      <c r="J287" s="11">
        <v>300000000</v>
      </c>
      <c r="K287" s="22">
        <v>44053</v>
      </c>
      <c r="L287" s="1" t="s">
        <v>1046</v>
      </c>
      <c r="M287" s="22">
        <v>44053</v>
      </c>
      <c r="N287" s="22">
        <f t="shared" si="4"/>
        <v>45148</v>
      </c>
      <c r="O287" s="2" t="s">
        <v>20</v>
      </c>
    </row>
    <row r="288" spans="1:15" ht="60" x14ac:dyDescent="0.25">
      <c r="A288" s="27">
        <v>287</v>
      </c>
      <c r="B288" s="23" t="s">
        <v>838</v>
      </c>
      <c r="C288" s="2" t="s">
        <v>849</v>
      </c>
      <c r="D288" s="15">
        <v>7721667234</v>
      </c>
      <c r="E288" s="2" t="s">
        <v>866</v>
      </c>
      <c r="F288" s="2" t="s">
        <v>895</v>
      </c>
      <c r="G288" s="2" t="s">
        <v>896</v>
      </c>
      <c r="H288" s="1">
        <v>3</v>
      </c>
      <c r="I288" s="5" t="s">
        <v>746</v>
      </c>
      <c r="J288" s="11">
        <v>3000000000</v>
      </c>
      <c r="K288" s="22">
        <v>43977</v>
      </c>
      <c r="L288" s="1" t="s">
        <v>929</v>
      </c>
      <c r="M288" s="22">
        <v>43977</v>
      </c>
      <c r="N288" s="22">
        <f t="shared" si="4"/>
        <v>45072</v>
      </c>
      <c r="O288" s="2" t="s">
        <v>20</v>
      </c>
    </row>
    <row r="289" spans="1:15" ht="90" x14ac:dyDescent="0.25">
      <c r="A289" s="27">
        <v>288</v>
      </c>
      <c r="B289" s="4" t="s">
        <v>838</v>
      </c>
      <c r="C289" s="2" t="s">
        <v>849</v>
      </c>
      <c r="D289" s="15">
        <v>7721667234</v>
      </c>
      <c r="E289" s="2" t="s">
        <v>866</v>
      </c>
      <c r="F289" s="2" t="s">
        <v>895</v>
      </c>
      <c r="G289" s="2" t="s">
        <v>896</v>
      </c>
      <c r="H289" s="1" t="s">
        <v>18</v>
      </c>
      <c r="I289" s="5" t="s">
        <v>748</v>
      </c>
      <c r="J289" s="11">
        <v>300000000</v>
      </c>
      <c r="K289" s="22">
        <v>44053</v>
      </c>
      <c r="L289" s="1" t="s">
        <v>1045</v>
      </c>
      <c r="M289" s="22">
        <v>44053</v>
      </c>
      <c r="N289" s="22">
        <f t="shared" si="4"/>
        <v>45148</v>
      </c>
      <c r="O289" s="2" t="s">
        <v>20</v>
      </c>
    </row>
    <row r="290" spans="1:15" ht="90" x14ac:dyDescent="0.25">
      <c r="A290" s="27">
        <v>289</v>
      </c>
      <c r="B290" s="4" t="s">
        <v>372</v>
      </c>
      <c r="C290" s="2" t="s">
        <v>373</v>
      </c>
      <c r="D290" s="15">
        <v>7721840520</v>
      </c>
      <c r="E290" s="2" t="s">
        <v>374</v>
      </c>
      <c r="F290" s="2" t="s">
        <v>375</v>
      </c>
      <c r="G290" s="2" t="s">
        <v>376</v>
      </c>
      <c r="H290" s="1" t="s">
        <v>18</v>
      </c>
      <c r="I290" s="3" t="s">
        <v>748</v>
      </c>
      <c r="J290" s="11">
        <v>50000000</v>
      </c>
      <c r="K290" s="22">
        <v>43685</v>
      </c>
      <c r="L290" s="1" t="s">
        <v>377</v>
      </c>
      <c r="M290" s="22">
        <v>43685</v>
      </c>
      <c r="N290" s="22">
        <f t="shared" si="4"/>
        <v>44781</v>
      </c>
      <c r="O290" s="2" t="s">
        <v>20</v>
      </c>
    </row>
    <row r="291" spans="1:15" ht="60" x14ac:dyDescent="0.25">
      <c r="A291" s="27">
        <v>290</v>
      </c>
      <c r="B291" s="4" t="s">
        <v>372</v>
      </c>
      <c r="C291" s="2" t="s">
        <v>373</v>
      </c>
      <c r="D291" s="15">
        <v>7721840520</v>
      </c>
      <c r="E291" s="2" t="s">
        <v>562</v>
      </c>
      <c r="F291" s="2" t="s">
        <v>375</v>
      </c>
      <c r="G291" s="2" t="s">
        <v>376</v>
      </c>
      <c r="H291" s="1" t="s">
        <v>18</v>
      </c>
      <c r="I291" s="5" t="s">
        <v>746</v>
      </c>
      <c r="J291" s="11">
        <v>500000000</v>
      </c>
      <c r="K291" s="22">
        <v>43770</v>
      </c>
      <c r="L291" s="1" t="s">
        <v>563</v>
      </c>
      <c r="M291" s="22">
        <v>43770</v>
      </c>
      <c r="N291" s="22">
        <f t="shared" si="4"/>
        <v>44866</v>
      </c>
      <c r="O291" s="2" t="s">
        <v>20</v>
      </c>
    </row>
    <row r="292" spans="1:15" ht="45" x14ac:dyDescent="0.25">
      <c r="A292" s="27">
        <v>291</v>
      </c>
      <c r="B292" s="23" t="s">
        <v>836</v>
      </c>
      <c r="C292" s="2" t="s">
        <v>846</v>
      </c>
      <c r="D292" s="15">
        <v>7724322213</v>
      </c>
      <c r="E292" s="2" t="s">
        <v>863</v>
      </c>
      <c r="F292" s="2" t="s">
        <v>889</v>
      </c>
      <c r="G292" s="2" t="s">
        <v>890</v>
      </c>
      <c r="H292" s="1">
        <v>3</v>
      </c>
      <c r="I292" s="5" t="s">
        <v>108</v>
      </c>
      <c r="J292" s="11">
        <v>500000000</v>
      </c>
      <c r="K292" s="22">
        <v>43977</v>
      </c>
      <c r="L292" s="1" t="s">
        <v>919</v>
      </c>
      <c r="M292" s="22">
        <v>43977</v>
      </c>
      <c r="N292" s="22">
        <f t="shared" si="4"/>
        <v>45072</v>
      </c>
      <c r="O292" s="2" t="s">
        <v>20</v>
      </c>
    </row>
    <row r="293" spans="1:15" ht="45" x14ac:dyDescent="0.25">
      <c r="A293" s="27">
        <v>292</v>
      </c>
      <c r="B293" s="4" t="s">
        <v>347</v>
      </c>
      <c r="C293" s="2" t="s">
        <v>348</v>
      </c>
      <c r="D293" s="15">
        <v>7728296652</v>
      </c>
      <c r="E293" s="2" t="s">
        <v>349</v>
      </c>
      <c r="F293" s="2" t="s">
        <v>350</v>
      </c>
      <c r="G293" s="2" t="s">
        <v>351</v>
      </c>
      <c r="H293" s="1" t="s">
        <v>18</v>
      </c>
      <c r="I293" s="5" t="s">
        <v>352</v>
      </c>
      <c r="J293" s="11">
        <v>60000000</v>
      </c>
      <c r="K293" s="22">
        <v>43609</v>
      </c>
      <c r="L293" s="1" t="s">
        <v>353</v>
      </c>
      <c r="M293" s="22">
        <v>43609</v>
      </c>
      <c r="N293" s="22">
        <f t="shared" si="4"/>
        <v>44705</v>
      </c>
      <c r="O293" s="2" t="s">
        <v>20</v>
      </c>
    </row>
    <row r="294" spans="1:15" ht="45" x14ac:dyDescent="0.25">
      <c r="A294" s="27">
        <v>293</v>
      </c>
      <c r="B294" s="12" t="s">
        <v>219</v>
      </c>
      <c r="C294" s="2" t="s">
        <v>220</v>
      </c>
      <c r="D294" s="15">
        <v>7733187313</v>
      </c>
      <c r="E294" s="2" t="s">
        <v>518</v>
      </c>
      <c r="F294" s="2" t="s">
        <v>221</v>
      </c>
      <c r="G294" s="2" t="s">
        <v>519</v>
      </c>
      <c r="H294" s="1" t="s">
        <v>18</v>
      </c>
      <c r="I294" s="5" t="s">
        <v>108</v>
      </c>
      <c r="J294" s="11">
        <v>500000000</v>
      </c>
      <c r="K294" s="22">
        <v>43770</v>
      </c>
      <c r="L294" s="1" t="s">
        <v>550</v>
      </c>
      <c r="M294" s="22">
        <v>43770</v>
      </c>
      <c r="N294" s="22">
        <f t="shared" si="4"/>
        <v>44866</v>
      </c>
      <c r="O294" s="2" t="s">
        <v>20</v>
      </c>
    </row>
    <row r="295" spans="1:15" ht="90" x14ac:dyDescent="0.25">
      <c r="A295" s="27">
        <v>294</v>
      </c>
      <c r="B295" s="4" t="s">
        <v>219</v>
      </c>
      <c r="C295" s="2" t="s">
        <v>220</v>
      </c>
      <c r="D295" s="15">
        <v>7733187313</v>
      </c>
      <c r="E295" s="2" t="s">
        <v>518</v>
      </c>
      <c r="F295" s="2" t="s">
        <v>221</v>
      </c>
      <c r="G295" s="2" t="s">
        <v>519</v>
      </c>
      <c r="H295" s="1" t="s">
        <v>18</v>
      </c>
      <c r="I295" s="3" t="s">
        <v>748</v>
      </c>
      <c r="J295" s="11">
        <v>25000000</v>
      </c>
      <c r="K295" s="22">
        <v>43770</v>
      </c>
      <c r="L295" s="1" t="s">
        <v>520</v>
      </c>
      <c r="M295" s="22">
        <v>43770</v>
      </c>
      <c r="N295" s="22">
        <f t="shared" si="4"/>
        <v>44866</v>
      </c>
      <c r="O295" s="2" t="s">
        <v>20</v>
      </c>
    </row>
    <row r="296" spans="1:15" ht="45" x14ac:dyDescent="0.25">
      <c r="A296" s="27">
        <v>295</v>
      </c>
      <c r="B296" s="4" t="s">
        <v>219</v>
      </c>
      <c r="C296" s="2" t="s">
        <v>220</v>
      </c>
      <c r="D296" s="15">
        <v>7733187313</v>
      </c>
      <c r="E296" s="2" t="s">
        <v>518</v>
      </c>
      <c r="F296" s="2" t="s">
        <v>221</v>
      </c>
      <c r="G296" s="2" t="s">
        <v>519</v>
      </c>
      <c r="H296" s="1" t="s">
        <v>18</v>
      </c>
      <c r="I296" s="5" t="s">
        <v>352</v>
      </c>
      <c r="J296" s="11">
        <v>500000000</v>
      </c>
      <c r="K296" s="22">
        <v>43915</v>
      </c>
      <c r="L296" s="1" t="s">
        <v>766</v>
      </c>
      <c r="M296" s="22">
        <v>43915</v>
      </c>
      <c r="N296" s="22">
        <f t="shared" si="4"/>
        <v>45010</v>
      </c>
      <c r="O296" s="2" t="s">
        <v>20</v>
      </c>
    </row>
    <row r="297" spans="1:15" ht="75" x14ac:dyDescent="0.25">
      <c r="A297" s="27">
        <v>296</v>
      </c>
      <c r="B297" s="4" t="s">
        <v>219</v>
      </c>
      <c r="C297" s="2" t="s">
        <v>220</v>
      </c>
      <c r="D297" s="15">
        <v>7733187313</v>
      </c>
      <c r="E297" s="2" t="s">
        <v>518</v>
      </c>
      <c r="F297" s="2" t="s">
        <v>221</v>
      </c>
      <c r="G297" s="2" t="s">
        <v>519</v>
      </c>
      <c r="H297" s="1" t="s">
        <v>18</v>
      </c>
      <c r="I297" s="5" t="s">
        <v>91</v>
      </c>
      <c r="J297" s="11">
        <v>500000000</v>
      </c>
      <c r="K297" s="22">
        <v>43770</v>
      </c>
      <c r="L297" s="1" t="s">
        <v>554</v>
      </c>
      <c r="M297" s="22">
        <v>43770</v>
      </c>
      <c r="N297" s="22">
        <f t="shared" si="4"/>
        <v>44866</v>
      </c>
      <c r="O297" s="2" t="s">
        <v>20</v>
      </c>
    </row>
    <row r="298" spans="1:15" ht="105" x14ac:dyDescent="0.25">
      <c r="A298" s="27">
        <v>297</v>
      </c>
      <c r="B298" s="4" t="s">
        <v>219</v>
      </c>
      <c r="C298" s="2" t="s">
        <v>220</v>
      </c>
      <c r="D298" s="15">
        <v>7733187313</v>
      </c>
      <c r="E298" s="2" t="s">
        <v>518</v>
      </c>
      <c r="F298" s="2" t="s">
        <v>221</v>
      </c>
      <c r="G298" s="2" t="s">
        <v>519</v>
      </c>
      <c r="H298" s="1" t="s">
        <v>18</v>
      </c>
      <c r="I298" s="5" t="s">
        <v>747</v>
      </c>
      <c r="J298" s="29" t="s">
        <v>1342</v>
      </c>
      <c r="K298" s="22">
        <v>44251</v>
      </c>
      <c r="L298" s="1" t="s">
        <v>1346</v>
      </c>
      <c r="M298" s="22">
        <v>44251</v>
      </c>
      <c r="N298" s="22">
        <f t="shared" si="4"/>
        <v>45346</v>
      </c>
      <c r="O298" s="2" t="s">
        <v>20</v>
      </c>
    </row>
    <row r="299" spans="1:15" ht="90" x14ac:dyDescent="0.25">
      <c r="A299" s="27">
        <v>298</v>
      </c>
      <c r="B299" s="12" t="s">
        <v>304</v>
      </c>
      <c r="C299" s="2" t="s">
        <v>305</v>
      </c>
      <c r="D299" s="15">
        <v>7733615696</v>
      </c>
      <c r="E299" s="2" t="s">
        <v>306</v>
      </c>
      <c r="F299" s="2" t="s">
        <v>307</v>
      </c>
      <c r="G299" s="2" t="s">
        <v>308</v>
      </c>
      <c r="H299" s="1" t="s">
        <v>18</v>
      </c>
      <c r="I299" s="3" t="s">
        <v>748</v>
      </c>
      <c r="J299" s="11">
        <v>25000000</v>
      </c>
      <c r="K299" s="22">
        <v>43516</v>
      </c>
      <c r="L299" s="1" t="s">
        <v>309</v>
      </c>
      <c r="M299" s="22">
        <v>43516</v>
      </c>
      <c r="N299" s="22">
        <f t="shared" si="4"/>
        <v>44612</v>
      </c>
      <c r="O299" s="2" t="s">
        <v>20</v>
      </c>
    </row>
    <row r="300" spans="1:15" ht="90" x14ac:dyDescent="0.25">
      <c r="A300" s="27">
        <v>299</v>
      </c>
      <c r="B300" s="4" t="s">
        <v>1008</v>
      </c>
      <c r="C300" s="2" t="s">
        <v>1009</v>
      </c>
      <c r="D300" s="15">
        <v>7743938287</v>
      </c>
      <c r="E300" s="2" t="s">
        <v>1010</v>
      </c>
      <c r="F300" s="2" t="s">
        <v>1011</v>
      </c>
      <c r="G300" s="2" t="s">
        <v>1012</v>
      </c>
      <c r="H300" s="1" t="s">
        <v>18</v>
      </c>
      <c r="I300" s="5" t="s">
        <v>748</v>
      </c>
      <c r="J300" s="11">
        <v>25000000</v>
      </c>
      <c r="K300" s="22">
        <v>44053</v>
      </c>
      <c r="L300" s="1" t="s">
        <v>1049</v>
      </c>
      <c r="M300" s="22">
        <v>44053</v>
      </c>
      <c r="N300" s="22">
        <f t="shared" si="4"/>
        <v>45148</v>
      </c>
      <c r="O300" s="2" t="s">
        <v>20</v>
      </c>
    </row>
    <row r="301" spans="1:15" ht="60" x14ac:dyDescent="0.25">
      <c r="A301" s="27">
        <v>300</v>
      </c>
      <c r="B301" s="4" t="s">
        <v>1008</v>
      </c>
      <c r="C301" s="2" t="s">
        <v>1009</v>
      </c>
      <c r="D301" s="15">
        <v>7743938287</v>
      </c>
      <c r="E301" s="2" t="s">
        <v>1010</v>
      </c>
      <c r="F301" s="2" t="s">
        <v>1011</v>
      </c>
      <c r="G301" s="2" t="s">
        <v>1012</v>
      </c>
      <c r="H301" s="1" t="s">
        <v>18</v>
      </c>
      <c r="I301" s="5" t="s">
        <v>746</v>
      </c>
      <c r="J301" s="11">
        <v>500000000</v>
      </c>
      <c r="K301" s="22">
        <v>44053</v>
      </c>
      <c r="L301" s="1" t="s">
        <v>1056</v>
      </c>
      <c r="M301" s="22">
        <v>44053</v>
      </c>
      <c r="N301" s="22">
        <f t="shared" si="4"/>
        <v>45148</v>
      </c>
      <c r="O301" s="2" t="s">
        <v>20</v>
      </c>
    </row>
    <row r="302" spans="1:15" ht="60" x14ac:dyDescent="0.25">
      <c r="A302" s="27">
        <v>301</v>
      </c>
      <c r="B302" s="4" t="s">
        <v>1242</v>
      </c>
      <c r="C302" s="2" t="s">
        <v>1243</v>
      </c>
      <c r="D302" s="15">
        <v>7751023910</v>
      </c>
      <c r="E302" s="2" t="s">
        <v>1244</v>
      </c>
      <c r="F302" s="2" t="s">
        <v>1245</v>
      </c>
      <c r="G302" s="2" t="s">
        <v>1246</v>
      </c>
      <c r="H302" s="1" t="s">
        <v>18</v>
      </c>
      <c r="I302" s="5" t="s">
        <v>746</v>
      </c>
      <c r="J302" s="29" t="s">
        <v>1347</v>
      </c>
      <c r="K302" s="22">
        <v>44251</v>
      </c>
      <c r="L302" s="1" t="s">
        <v>1351</v>
      </c>
      <c r="M302" s="22">
        <v>44251</v>
      </c>
      <c r="N302" s="22">
        <f t="shared" si="4"/>
        <v>45346</v>
      </c>
      <c r="O302" s="2" t="s">
        <v>20</v>
      </c>
    </row>
    <row r="303" spans="1:15" ht="90" x14ac:dyDescent="0.25">
      <c r="A303" s="27">
        <v>302</v>
      </c>
      <c r="B303" s="4" t="s">
        <v>170</v>
      </c>
      <c r="C303" s="2" t="s">
        <v>171</v>
      </c>
      <c r="D303" s="15">
        <v>7802762447</v>
      </c>
      <c r="E303" s="2" t="s">
        <v>172</v>
      </c>
      <c r="F303" s="2" t="s">
        <v>173</v>
      </c>
      <c r="G303" s="5" t="s">
        <v>174</v>
      </c>
      <c r="H303" s="1" t="s">
        <v>18</v>
      </c>
      <c r="I303" s="3" t="s">
        <v>748</v>
      </c>
      <c r="J303" s="11">
        <v>25000000</v>
      </c>
      <c r="K303" s="22">
        <v>43273</v>
      </c>
      <c r="L303" s="1" t="s">
        <v>175</v>
      </c>
      <c r="M303" s="22">
        <v>43273</v>
      </c>
      <c r="N303" s="22">
        <f t="shared" si="4"/>
        <v>44369</v>
      </c>
      <c r="O303" s="2" t="s">
        <v>20</v>
      </c>
    </row>
    <row r="304" spans="1:15" ht="75" x14ac:dyDescent="0.25">
      <c r="A304" s="27">
        <v>303</v>
      </c>
      <c r="B304" s="4" t="s">
        <v>1228</v>
      </c>
      <c r="C304" s="2" t="s">
        <v>1229</v>
      </c>
      <c r="D304" s="15">
        <v>7806297350</v>
      </c>
      <c r="E304" s="2" t="s">
        <v>1230</v>
      </c>
      <c r="F304" s="2" t="s">
        <v>1231</v>
      </c>
      <c r="G304" s="2" t="s">
        <v>1232</v>
      </c>
      <c r="H304" s="1" t="s">
        <v>18</v>
      </c>
      <c r="I304" s="5" t="s">
        <v>91</v>
      </c>
      <c r="J304" s="29" t="s">
        <v>1347</v>
      </c>
      <c r="K304" s="22">
        <v>44251</v>
      </c>
      <c r="L304" s="1" t="s">
        <v>1348</v>
      </c>
      <c r="M304" s="22">
        <v>44251</v>
      </c>
      <c r="N304" s="22">
        <f t="shared" si="4"/>
        <v>45346</v>
      </c>
      <c r="O304" s="2" t="s">
        <v>20</v>
      </c>
    </row>
    <row r="305" spans="1:15" ht="30" x14ac:dyDescent="0.25">
      <c r="A305" s="27">
        <v>304</v>
      </c>
      <c r="B305" s="23" t="s">
        <v>231</v>
      </c>
      <c r="C305" s="2" t="s">
        <v>232</v>
      </c>
      <c r="D305" s="15">
        <v>7816334642</v>
      </c>
      <c r="E305" s="2" t="s">
        <v>667</v>
      </c>
      <c r="F305" s="2" t="s">
        <v>668</v>
      </c>
      <c r="G305" s="2" t="s">
        <v>669</v>
      </c>
      <c r="H305" s="1">
        <v>3</v>
      </c>
      <c r="I305" s="5" t="s">
        <v>352</v>
      </c>
      <c r="J305" s="11">
        <v>60000000</v>
      </c>
      <c r="K305" s="22">
        <v>43978</v>
      </c>
      <c r="L305" s="1" t="s">
        <v>912</v>
      </c>
      <c r="M305" s="22">
        <v>43978</v>
      </c>
      <c r="N305" s="22">
        <f t="shared" si="4"/>
        <v>45073</v>
      </c>
      <c r="O305" s="2" t="s">
        <v>20</v>
      </c>
    </row>
    <row r="306" spans="1:15" ht="45" x14ac:dyDescent="0.25">
      <c r="A306" s="27">
        <v>305</v>
      </c>
      <c r="B306" s="4" t="s">
        <v>231</v>
      </c>
      <c r="C306" s="2" t="s">
        <v>232</v>
      </c>
      <c r="D306" s="15">
        <v>7816334642</v>
      </c>
      <c r="E306" s="2" t="s">
        <v>667</v>
      </c>
      <c r="F306" s="2" t="s">
        <v>668</v>
      </c>
      <c r="G306" s="2" t="s">
        <v>669</v>
      </c>
      <c r="H306" s="1" t="s">
        <v>18</v>
      </c>
      <c r="I306" s="5" t="s">
        <v>108</v>
      </c>
      <c r="J306" s="11">
        <v>60000000</v>
      </c>
      <c r="K306" s="22">
        <v>43915</v>
      </c>
      <c r="L306" s="1" t="s">
        <v>777</v>
      </c>
      <c r="M306" s="22">
        <v>43915</v>
      </c>
      <c r="N306" s="22">
        <f t="shared" si="4"/>
        <v>45010</v>
      </c>
      <c r="O306" s="2" t="s">
        <v>20</v>
      </c>
    </row>
    <row r="307" spans="1:15" ht="105" x14ac:dyDescent="0.25">
      <c r="A307" s="27">
        <v>306</v>
      </c>
      <c r="B307" s="4" t="s">
        <v>231</v>
      </c>
      <c r="C307" s="2" t="s">
        <v>232</v>
      </c>
      <c r="D307" s="15">
        <v>7816334642</v>
      </c>
      <c r="E307" s="2" t="s">
        <v>667</v>
      </c>
      <c r="F307" s="2" t="s">
        <v>668</v>
      </c>
      <c r="G307" s="2" t="s">
        <v>669</v>
      </c>
      <c r="H307" s="1" t="s">
        <v>18</v>
      </c>
      <c r="I307" s="5" t="s">
        <v>747</v>
      </c>
      <c r="J307" s="11">
        <v>25000000</v>
      </c>
      <c r="K307" s="22">
        <v>43915</v>
      </c>
      <c r="L307" s="1" t="s">
        <v>761</v>
      </c>
      <c r="M307" s="22">
        <v>43915</v>
      </c>
      <c r="N307" s="22">
        <f t="shared" si="4"/>
        <v>45010</v>
      </c>
      <c r="O307" s="2" t="s">
        <v>20</v>
      </c>
    </row>
    <row r="308" spans="1:15" ht="90" x14ac:dyDescent="0.25">
      <c r="A308" s="27">
        <v>307</v>
      </c>
      <c r="B308" s="12" t="s">
        <v>231</v>
      </c>
      <c r="C308" s="2" t="s">
        <v>232</v>
      </c>
      <c r="D308" s="15">
        <v>7816334642</v>
      </c>
      <c r="E308" s="2" t="s">
        <v>667</v>
      </c>
      <c r="F308" s="2" t="s">
        <v>668</v>
      </c>
      <c r="G308" s="2" t="s">
        <v>669</v>
      </c>
      <c r="H308" s="1" t="s">
        <v>18</v>
      </c>
      <c r="I308" s="5" t="s">
        <v>748</v>
      </c>
      <c r="J308" s="11">
        <v>25000000</v>
      </c>
      <c r="K308" s="22">
        <v>43915</v>
      </c>
      <c r="L308" s="1" t="s">
        <v>799</v>
      </c>
      <c r="M308" s="22">
        <v>43915</v>
      </c>
      <c r="N308" s="22">
        <f t="shared" si="4"/>
        <v>45010</v>
      </c>
      <c r="O308" s="2" t="s">
        <v>20</v>
      </c>
    </row>
    <row r="309" spans="1:15" ht="75" x14ac:dyDescent="0.25">
      <c r="A309" s="27">
        <v>308</v>
      </c>
      <c r="B309" s="4" t="s">
        <v>231</v>
      </c>
      <c r="C309" s="2" t="s">
        <v>232</v>
      </c>
      <c r="D309" s="15">
        <v>7816334642</v>
      </c>
      <c r="E309" s="2" t="s">
        <v>667</v>
      </c>
      <c r="F309" s="2" t="s">
        <v>668</v>
      </c>
      <c r="G309" s="2" t="s">
        <v>669</v>
      </c>
      <c r="H309" s="1" t="s">
        <v>18</v>
      </c>
      <c r="I309" s="5" t="s">
        <v>91</v>
      </c>
      <c r="J309" s="11">
        <v>60000000</v>
      </c>
      <c r="K309" s="22">
        <v>43915</v>
      </c>
      <c r="L309" s="1" t="s">
        <v>750</v>
      </c>
      <c r="M309" s="22">
        <v>43915</v>
      </c>
      <c r="N309" s="22">
        <f t="shared" si="4"/>
        <v>45010</v>
      </c>
      <c r="O309" s="2" t="s">
        <v>20</v>
      </c>
    </row>
    <row r="310" spans="1:15" ht="45" x14ac:dyDescent="0.25">
      <c r="A310" s="27">
        <v>309</v>
      </c>
      <c r="B310" s="4" t="s">
        <v>1337</v>
      </c>
      <c r="C310" s="2" t="s">
        <v>1338</v>
      </c>
      <c r="D310" s="15">
        <v>7838061981</v>
      </c>
      <c r="E310" s="2" t="s">
        <v>1339</v>
      </c>
      <c r="F310" s="2" t="s">
        <v>1340</v>
      </c>
      <c r="G310" s="2" t="s">
        <v>1341</v>
      </c>
      <c r="H310" s="1" t="s">
        <v>18</v>
      </c>
      <c r="I310" s="5" t="s">
        <v>108</v>
      </c>
      <c r="J310" s="29" t="s">
        <v>1347</v>
      </c>
      <c r="K310" s="22">
        <v>44252</v>
      </c>
      <c r="L310" s="1" t="s">
        <v>1383</v>
      </c>
      <c r="M310" s="22">
        <v>44252</v>
      </c>
      <c r="N310" s="22">
        <f t="shared" si="4"/>
        <v>45347</v>
      </c>
      <c r="O310" s="2" t="s">
        <v>20</v>
      </c>
    </row>
    <row r="311" spans="1:15" ht="90" x14ac:dyDescent="0.25">
      <c r="A311" s="27">
        <v>310</v>
      </c>
      <c r="B311" s="4" t="s">
        <v>1013</v>
      </c>
      <c r="C311" s="2" t="s">
        <v>1014</v>
      </c>
      <c r="D311" s="15">
        <v>7840414271</v>
      </c>
      <c r="E311" s="2" t="s">
        <v>1015</v>
      </c>
      <c r="F311" s="2" t="s">
        <v>1016</v>
      </c>
      <c r="G311" s="2" t="s">
        <v>1017</v>
      </c>
      <c r="H311" s="1" t="s">
        <v>18</v>
      </c>
      <c r="I311" s="5" t="s">
        <v>748</v>
      </c>
      <c r="J311" s="11">
        <v>50000000</v>
      </c>
      <c r="K311" s="22">
        <v>44053</v>
      </c>
      <c r="L311" s="1" t="s">
        <v>1050</v>
      </c>
      <c r="M311" s="22">
        <v>44053</v>
      </c>
      <c r="N311" s="22">
        <f t="shared" si="4"/>
        <v>45148</v>
      </c>
      <c r="O311" s="2" t="s">
        <v>20</v>
      </c>
    </row>
    <row r="312" spans="1:15" ht="105" x14ac:dyDescent="0.25">
      <c r="A312" s="27">
        <v>311</v>
      </c>
      <c r="B312" s="4" t="s">
        <v>1013</v>
      </c>
      <c r="C312" s="2" t="s">
        <v>1014</v>
      </c>
      <c r="D312" s="15">
        <v>7840414271</v>
      </c>
      <c r="E312" s="2" t="s">
        <v>1015</v>
      </c>
      <c r="F312" s="2" t="s">
        <v>1016</v>
      </c>
      <c r="G312" s="2" t="s">
        <v>1017</v>
      </c>
      <c r="H312" s="1" t="s">
        <v>18</v>
      </c>
      <c r="I312" s="5" t="s">
        <v>747</v>
      </c>
      <c r="J312" s="11">
        <v>50000000</v>
      </c>
      <c r="K312" s="22">
        <v>44053</v>
      </c>
      <c r="L312" s="1" t="s">
        <v>1060</v>
      </c>
      <c r="M312" s="22">
        <v>44053</v>
      </c>
      <c r="N312" s="22">
        <f t="shared" si="4"/>
        <v>45148</v>
      </c>
      <c r="O312" s="2" t="s">
        <v>20</v>
      </c>
    </row>
    <row r="313" spans="1:15" ht="90" x14ac:dyDescent="0.25">
      <c r="A313" s="27">
        <v>312</v>
      </c>
      <c r="B313" s="4" t="s">
        <v>128</v>
      </c>
      <c r="C313" s="2" t="s">
        <v>129</v>
      </c>
      <c r="D313" s="15">
        <v>7842044107</v>
      </c>
      <c r="E313" s="2" t="s">
        <v>130</v>
      </c>
      <c r="F313" s="2" t="s">
        <v>131</v>
      </c>
      <c r="G313" s="5" t="s">
        <v>132</v>
      </c>
      <c r="H313" s="1" t="s">
        <v>18</v>
      </c>
      <c r="I313" s="3" t="s">
        <v>748</v>
      </c>
      <c r="J313" s="11">
        <v>25000000</v>
      </c>
      <c r="K313" s="22">
        <v>43367</v>
      </c>
      <c r="L313" s="1" t="s">
        <v>133</v>
      </c>
      <c r="M313" s="22">
        <v>43367</v>
      </c>
      <c r="N313" s="22">
        <f t="shared" si="4"/>
        <v>44463</v>
      </c>
      <c r="O313" s="2" t="s">
        <v>20</v>
      </c>
    </row>
    <row r="314" spans="1:15" ht="90" x14ac:dyDescent="0.25">
      <c r="A314" s="27">
        <v>313</v>
      </c>
      <c r="B314" s="4" t="s">
        <v>378</v>
      </c>
      <c r="C314" s="2" t="s">
        <v>379</v>
      </c>
      <c r="D314" s="15">
        <v>7842126254</v>
      </c>
      <c r="E314" s="2" t="s">
        <v>380</v>
      </c>
      <c r="F314" s="2" t="s">
        <v>381</v>
      </c>
      <c r="G314" s="2" t="s">
        <v>382</v>
      </c>
      <c r="H314" s="1" t="s">
        <v>18</v>
      </c>
      <c r="I314" s="3" t="s">
        <v>748</v>
      </c>
      <c r="J314" s="11">
        <v>25000000</v>
      </c>
      <c r="K314" s="22">
        <v>43685</v>
      </c>
      <c r="L314" s="1" t="s">
        <v>383</v>
      </c>
      <c r="M314" s="22">
        <v>43685</v>
      </c>
      <c r="N314" s="22">
        <f t="shared" ref="N314:N332" si="5">EDATE(M314,36)</f>
        <v>44781</v>
      </c>
      <c r="O314" s="2" t="s">
        <v>20</v>
      </c>
    </row>
    <row r="315" spans="1:15" ht="60" x14ac:dyDescent="0.25">
      <c r="A315" s="27">
        <v>314</v>
      </c>
      <c r="B315" s="4" t="s">
        <v>557</v>
      </c>
      <c r="C315" s="2" t="s">
        <v>558</v>
      </c>
      <c r="D315" s="15">
        <v>8602072624</v>
      </c>
      <c r="E315" s="2" t="s">
        <v>559</v>
      </c>
      <c r="F315" s="2" t="s">
        <v>827</v>
      </c>
      <c r="G315" s="2" t="s">
        <v>560</v>
      </c>
      <c r="H315" s="1" t="s">
        <v>18</v>
      </c>
      <c r="I315" s="5" t="s">
        <v>746</v>
      </c>
      <c r="J315" s="11">
        <v>500000000</v>
      </c>
      <c r="K315" s="22">
        <v>43770</v>
      </c>
      <c r="L315" s="1" t="s">
        <v>561</v>
      </c>
      <c r="M315" s="22">
        <v>43770</v>
      </c>
      <c r="N315" s="22">
        <f t="shared" si="5"/>
        <v>44866</v>
      </c>
      <c r="O315" s="2" t="s">
        <v>20</v>
      </c>
    </row>
    <row r="316" spans="1:15" ht="60" x14ac:dyDescent="0.25">
      <c r="A316" s="27">
        <v>315</v>
      </c>
      <c r="B316" s="4" t="s">
        <v>246</v>
      </c>
      <c r="C316" s="2" t="s">
        <v>247</v>
      </c>
      <c r="D316" s="15">
        <v>8602240477</v>
      </c>
      <c r="E316" s="2" t="s">
        <v>826</v>
      </c>
      <c r="F316" s="2" t="s">
        <v>825</v>
      </c>
      <c r="G316" s="2" t="s">
        <v>334</v>
      </c>
      <c r="H316" s="1" t="s">
        <v>18</v>
      </c>
      <c r="I316" s="5" t="s">
        <v>746</v>
      </c>
      <c r="J316" s="11">
        <v>3000000000</v>
      </c>
      <c r="K316" s="22">
        <v>43915</v>
      </c>
      <c r="L316" s="1" t="s">
        <v>753</v>
      </c>
      <c r="M316" s="22">
        <v>43915</v>
      </c>
      <c r="N316" s="22">
        <f t="shared" si="5"/>
        <v>45010</v>
      </c>
      <c r="O316" s="2" t="s">
        <v>20</v>
      </c>
    </row>
    <row r="317" spans="1:15" ht="90" x14ac:dyDescent="0.25">
      <c r="A317" s="27">
        <v>316</v>
      </c>
      <c r="B317" s="4" t="s">
        <v>246</v>
      </c>
      <c r="C317" s="2" t="s">
        <v>247</v>
      </c>
      <c r="D317" s="15">
        <v>8602240477</v>
      </c>
      <c r="E317" s="2" t="s">
        <v>826</v>
      </c>
      <c r="F317" s="2" t="s">
        <v>825</v>
      </c>
      <c r="G317" s="2" t="s">
        <v>334</v>
      </c>
      <c r="H317" s="1" t="s">
        <v>18</v>
      </c>
      <c r="I317" s="3" t="s">
        <v>748</v>
      </c>
      <c r="J317" s="11">
        <v>50000000</v>
      </c>
      <c r="K317" s="22">
        <v>43609</v>
      </c>
      <c r="L317" s="1" t="s">
        <v>335</v>
      </c>
      <c r="M317" s="22">
        <v>43609</v>
      </c>
      <c r="N317" s="22">
        <f t="shared" si="5"/>
        <v>44705</v>
      </c>
      <c r="O317" s="2" t="s">
        <v>20</v>
      </c>
    </row>
    <row r="318" spans="1:15" ht="90" x14ac:dyDescent="0.25">
      <c r="A318" s="27">
        <v>317</v>
      </c>
      <c r="B318" s="23" t="s">
        <v>355</v>
      </c>
      <c r="C318" s="2" t="s">
        <v>356</v>
      </c>
      <c r="D318" s="15">
        <v>8602264333</v>
      </c>
      <c r="E318" s="2" t="s">
        <v>852</v>
      </c>
      <c r="F318" s="2" t="s">
        <v>819</v>
      </c>
      <c r="G318" s="2" t="s">
        <v>870</v>
      </c>
      <c r="H318" s="1">
        <v>3</v>
      </c>
      <c r="I318" s="5" t="s">
        <v>748</v>
      </c>
      <c r="J318" s="11">
        <v>50000000</v>
      </c>
      <c r="K318" s="22">
        <v>43978</v>
      </c>
      <c r="L318" s="1" t="s">
        <v>900</v>
      </c>
      <c r="M318" s="22">
        <v>43978</v>
      </c>
      <c r="N318" s="22">
        <f t="shared" si="5"/>
        <v>45073</v>
      </c>
      <c r="O318" s="2" t="s">
        <v>20</v>
      </c>
    </row>
    <row r="319" spans="1:15" ht="45" x14ac:dyDescent="0.25">
      <c r="A319" s="27">
        <v>318</v>
      </c>
      <c r="B319" s="4" t="s">
        <v>355</v>
      </c>
      <c r="C319" s="2" t="s">
        <v>356</v>
      </c>
      <c r="D319" s="15">
        <v>8602264333</v>
      </c>
      <c r="E319" s="2">
        <v>79860638668</v>
      </c>
      <c r="F319" s="2" t="s">
        <v>819</v>
      </c>
      <c r="G319" s="2" t="s">
        <v>820</v>
      </c>
      <c r="H319" s="1" t="s">
        <v>18</v>
      </c>
      <c r="I319" s="3" t="s">
        <v>352</v>
      </c>
      <c r="J319" s="11">
        <v>60000000</v>
      </c>
      <c r="K319" s="22">
        <v>43609</v>
      </c>
      <c r="L319" s="1" t="s">
        <v>357</v>
      </c>
      <c r="M319" s="22">
        <v>43609</v>
      </c>
      <c r="N319" s="22">
        <f t="shared" si="5"/>
        <v>44705</v>
      </c>
      <c r="O319" s="2" t="s">
        <v>20</v>
      </c>
    </row>
    <row r="320" spans="1:15" ht="45" x14ac:dyDescent="0.25">
      <c r="A320" s="27">
        <v>319</v>
      </c>
      <c r="B320" s="4" t="s">
        <v>355</v>
      </c>
      <c r="C320" s="2" t="s">
        <v>356</v>
      </c>
      <c r="D320" s="15">
        <v>8602264333</v>
      </c>
      <c r="E320" s="2" t="s">
        <v>1322</v>
      </c>
      <c r="F320" s="2" t="s">
        <v>1261</v>
      </c>
      <c r="G320" s="2" t="s">
        <v>870</v>
      </c>
      <c r="H320" s="1" t="s">
        <v>18</v>
      </c>
      <c r="I320" s="5" t="s">
        <v>108</v>
      </c>
      <c r="J320" s="29" t="s">
        <v>1347</v>
      </c>
      <c r="K320" s="22">
        <v>44252</v>
      </c>
      <c r="L320" s="1" t="s">
        <v>1377</v>
      </c>
      <c r="M320" s="22">
        <v>44252</v>
      </c>
      <c r="N320" s="22">
        <f t="shared" si="5"/>
        <v>45347</v>
      </c>
      <c r="O320" s="2" t="s">
        <v>20</v>
      </c>
    </row>
    <row r="321" spans="1:15" ht="60" x14ac:dyDescent="0.25">
      <c r="A321" s="27">
        <v>320</v>
      </c>
      <c r="B321" s="4" t="s">
        <v>246</v>
      </c>
      <c r="C321" s="2" t="s">
        <v>822</v>
      </c>
      <c r="D321" s="15">
        <v>8901021441</v>
      </c>
      <c r="E321" s="2" t="s">
        <v>823</v>
      </c>
      <c r="F321" s="2" t="s">
        <v>824</v>
      </c>
      <c r="G321" s="2" t="s">
        <v>672</v>
      </c>
      <c r="H321" s="1" t="s">
        <v>18</v>
      </c>
      <c r="I321" s="5" t="s">
        <v>746</v>
      </c>
      <c r="J321" s="11">
        <v>500000000</v>
      </c>
      <c r="K321" s="22">
        <v>43915</v>
      </c>
      <c r="L321" s="1" t="s">
        <v>752</v>
      </c>
      <c r="M321" s="22">
        <v>43915</v>
      </c>
      <c r="N321" s="22">
        <f t="shared" si="5"/>
        <v>45010</v>
      </c>
      <c r="O321" s="2" t="s">
        <v>20</v>
      </c>
    </row>
    <row r="322" spans="1:15" ht="90" x14ac:dyDescent="0.25">
      <c r="A322" s="27">
        <v>321</v>
      </c>
      <c r="B322" s="4" t="s">
        <v>246</v>
      </c>
      <c r="C322" s="2" t="s">
        <v>1259</v>
      </c>
      <c r="D322" s="15">
        <v>8901021441</v>
      </c>
      <c r="E322" s="2" t="s">
        <v>1260</v>
      </c>
      <c r="F322" s="2" t="s">
        <v>1261</v>
      </c>
      <c r="G322" s="2" t="s">
        <v>672</v>
      </c>
      <c r="H322" s="1" t="s">
        <v>18</v>
      </c>
      <c r="I322" s="5" t="s">
        <v>748</v>
      </c>
      <c r="J322" s="29" t="s">
        <v>1342</v>
      </c>
      <c r="K322" s="22">
        <v>44251</v>
      </c>
      <c r="L322" s="1" t="s">
        <v>1357</v>
      </c>
      <c r="M322" s="22">
        <v>44251</v>
      </c>
      <c r="N322" s="22">
        <f t="shared" si="5"/>
        <v>45346</v>
      </c>
      <c r="O322" s="2" t="s">
        <v>20</v>
      </c>
    </row>
    <row r="323" spans="1:15" ht="45" x14ac:dyDescent="0.25">
      <c r="A323" s="27">
        <v>322</v>
      </c>
      <c r="B323" s="12" t="s">
        <v>626</v>
      </c>
      <c r="C323" s="2" t="s">
        <v>627</v>
      </c>
      <c r="D323" s="15">
        <v>9729121360</v>
      </c>
      <c r="E323" s="2" t="s">
        <v>684</v>
      </c>
      <c r="F323" s="2" t="s">
        <v>685</v>
      </c>
      <c r="G323" s="2" t="s">
        <v>686</v>
      </c>
      <c r="H323" s="1" t="s">
        <v>18</v>
      </c>
      <c r="I323" s="5" t="s">
        <v>108</v>
      </c>
      <c r="J323" s="11">
        <v>3000000000</v>
      </c>
      <c r="K323" s="22">
        <v>43915</v>
      </c>
      <c r="L323" s="1" t="s">
        <v>767</v>
      </c>
      <c r="M323" s="22">
        <v>43915</v>
      </c>
      <c r="N323" s="22">
        <f t="shared" si="5"/>
        <v>45010</v>
      </c>
      <c r="O323" s="2" t="s">
        <v>20</v>
      </c>
    </row>
    <row r="324" spans="1:15" ht="90" x14ac:dyDescent="0.25">
      <c r="A324" s="27">
        <v>323</v>
      </c>
      <c r="B324" s="4" t="s">
        <v>626</v>
      </c>
      <c r="C324" s="2" t="s">
        <v>627</v>
      </c>
      <c r="D324" s="15">
        <v>9729121360</v>
      </c>
      <c r="E324" s="2">
        <v>74951277876</v>
      </c>
      <c r="F324" s="2" t="s">
        <v>685</v>
      </c>
      <c r="G324" s="2" t="s">
        <v>686</v>
      </c>
      <c r="H324" s="1" t="s">
        <v>18</v>
      </c>
      <c r="I324" s="5" t="s">
        <v>748</v>
      </c>
      <c r="J324" s="11">
        <v>300000000</v>
      </c>
      <c r="K324" s="22">
        <v>43915</v>
      </c>
      <c r="L324" s="1" t="s">
        <v>790</v>
      </c>
      <c r="M324" s="22">
        <v>43915</v>
      </c>
      <c r="N324" s="22">
        <f t="shared" si="5"/>
        <v>45010</v>
      </c>
      <c r="O324" s="2" t="s">
        <v>20</v>
      </c>
    </row>
    <row r="325" spans="1:15" ht="60" x14ac:dyDescent="0.25">
      <c r="A325" s="27">
        <v>324</v>
      </c>
      <c r="B325" s="4" t="s">
        <v>1023</v>
      </c>
      <c r="C325" s="2" t="s">
        <v>1024</v>
      </c>
      <c r="D325" s="15" t="str">
        <f>"0265031950"</f>
        <v>0265031950</v>
      </c>
      <c r="E325" s="2" t="s">
        <v>1025</v>
      </c>
      <c r="F325" s="2" t="s">
        <v>1026</v>
      </c>
      <c r="G325" s="2" t="s">
        <v>1027</v>
      </c>
      <c r="H325" s="1" t="s">
        <v>18</v>
      </c>
      <c r="I325" s="5" t="s">
        <v>746</v>
      </c>
      <c r="J325" s="11">
        <v>500000000</v>
      </c>
      <c r="K325" s="22">
        <v>44053</v>
      </c>
      <c r="L325" s="1" t="s">
        <v>1055</v>
      </c>
      <c r="M325" s="22">
        <v>44053</v>
      </c>
      <c r="N325" s="22">
        <f t="shared" si="5"/>
        <v>45148</v>
      </c>
      <c r="O325" s="2" t="s">
        <v>20</v>
      </c>
    </row>
    <row r="326" spans="1:15" ht="90" x14ac:dyDescent="0.25">
      <c r="A326" s="27">
        <v>325</v>
      </c>
      <c r="B326" s="4" t="s">
        <v>1132</v>
      </c>
      <c r="C326" s="2" t="s">
        <v>1133</v>
      </c>
      <c r="D326" s="15" t="str">
        <f>"0268077159"</f>
        <v>0268077159</v>
      </c>
      <c r="E326" s="2" t="s">
        <v>1134</v>
      </c>
      <c r="F326" s="2" t="s">
        <v>1135</v>
      </c>
      <c r="G326" s="2" t="s">
        <v>1136</v>
      </c>
      <c r="H326" s="1" t="s">
        <v>18</v>
      </c>
      <c r="I326" s="5" t="s">
        <v>748</v>
      </c>
      <c r="J326" s="11">
        <v>25000000</v>
      </c>
      <c r="K326" s="22">
        <v>44146</v>
      </c>
      <c r="L326" s="1" t="s">
        <v>1175</v>
      </c>
      <c r="M326" s="22">
        <v>44146</v>
      </c>
      <c r="N326" s="22">
        <f t="shared" si="5"/>
        <v>45241</v>
      </c>
      <c r="O326" s="2" t="s">
        <v>20</v>
      </c>
    </row>
    <row r="327" spans="1:15" ht="60" x14ac:dyDescent="0.25">
      <c r="A327" s="27">
        <v>326</v>
      </c>
      <c r="B327" s="4" t="s">
        <v>1132</v>
      </c>
      <c r="C327" s="2" t="s">
        <v>1133</v>
      </c>
      <c r="D327" s="15" t="str">
        <f>"0268077159"</f>
        <v>0268077159</v>
      </c>
      <c r="E327" s="2" t="s">
        <v>1134</v>
      </c>
      <c r="F327" s="2" t="s">
        <v>1135</v>
      </c>
      <c r="G327" s="2" t="s">
        <v>1136</v>
      </c>
      <c r="H327" s="1" t="s">
        <v>18</v>
      </c>
      <c r="I327" s="5" t="s">
        <v>746</v>
      </c>
      <c r="J327" s="11">
        <v>60000000</v>
      </c>
      <c r="K327" s="22">
        <v>44146</v>
      </c>
      <c r="L327" s="1" t="s">
        <v>1186</v>
      </c>
      <c r="M327" s="22">
        <v>44146</v>
      </c>
      <c r="N327" s="22">
        <f t="shared" si="5"/>
        <v>45241</v>
      </c>
      <c r="O327" s="2" t="s">
        <v>20</v>
      </c>
    </row>
    <row r="328" spans="1:15" ht="60" x14ac:dyDescent="0.25">
      <c r="A328" s="27">
        <v>327</v>
      </c>
      <c r="B328" s="23" t="s">
        <v>569</v>
      </c>
      <c r="C328" s="2" t="s">
        <v>660</v>
      </c>
      <c r="D328" s="15" t="s">
        <v>661</v>
      </c>
      <c r="E328" s="2" t="s">
        <v>736</v>
      </c>
      <c r="F328" s="2" t="s">
        <v>245</v>
      </c>
      <c r="G328" s="2" t="s">
        <v>737</v>
      </c>
      <c r="H328" s="1">
        <v>3</v>
      </c>
      <c r="I328" s="5" t="s">
        <v>746</v>
      </c>
      <c r="J328" s="11">
        <v>10000000000</v>
      </c>
      <c r="K328" s="22">
        <v>43977</v>
      </c>
      <c r="L328" s="1" t="s">
        <v>931</v>
      </c>
      <c r="M328" s="22">
        <v>43977</v>
      </c>
      <c r="N328" s="22">
        <f t="shared" si="5"/>
        <v>45072</v>
      </c>
      <c r="O328" s="2" t="s">
        <v>20</v>
      </c>
    </row>
    <row r="329" spans="1:15" ht="90" x14ac:dyDescent="0.25">
      <c r="A329" s="27">
        <v>328</v>
      </c>
      <c r="B329" s="4" t="s">
        <v>569</v>
      </c>
      <c r="C329" s="2" t="s">
        <v>660</v>
      </c>
      <c r="D329" s="15" t="s">
        <v>661</v>
      </c>
      <c r="E329" s="2" t="s">
        <v>736</v>
      </c>
      <c r="F329" s="2" t="s">
        <v>245</v>
      </c>
      <c r="G329" s="2" t="s">
        <v>737</v>
      </c>
      <c r="H329" s="1" t="s">
        <v>18</v>
      </c>
      <c r="I329" s="5" t="s">
        <v>748</v>
      </c>
      <c r="J329" s="11">
        <v>300000000</v>
      </c>
      <c r="K329" s="22">
        <v>43915</v>
      </c>
      <c r="L329" s="1" t="s">
        <v>795</v>
      </c>
      <c r="M329" s="22">
        <v>43915</v>
      </c>
      <c r="N329" s="22">
        <f t="shared" si="5"/>
        <v>45010</v>
      </c>
      <c r="O329" s="2" t="s">
        <v>20</v>
      </c>
    </row>
    <row r="330" spans="1:15" ht="30" x14ac:dyDescent="0.25">
      <c r="A330" s="27">
        <v>329</v>
      </c>
      <c r="B330" s="4" t="s">
        <v>40</v>
      </c>
      <c r="C330" s="2" t="s">
        <v>570</v>
      </c>
      <c r="D330" s="15" t="s">
        <v>815</v>
      </c>
      <c r="E330" s="2" t="s">
        <v>41</v>
      </c>
      <c r="F330" s="2" t="s">
        <v>42</v>
      </c>
      <c r="G330" s="2" t="s">
        <v>43</v>
      </c>
      <c r="H330" s="1" t="s">
        <v>18</v>
      </c>
      <c r="I330" s="5" t="s">
        <v>352</v>
      </c>
      <c r="J330" s="11">
        <v>60000000</v>
      </c>
      <c r="K330" s="22">
        <v>43609</v>
      </c>
      <c r="L330" s="1" t="s">
        <v>354</v>
      </c>
      <c r="M330" s="22">
        <v>43609</v>
      </c>
      <c r="N330" s="22">
        <f t="shared" si="5"/>
        <v>44705</v>
      </c>
      <c r="O330" s="2" t="s">
        <v>20</v>
      </c>
    </row>
    <row r="331" spans="1:15" ht="90" x14ac:dyDescent="0.25">
      <c r="A331" s="27">
        <v>330</v>
      </c>
      <c r="B331" s="4" t="s">
        <v>40</v>
      </c>
      <c r="C331" s="2" t="s">
        <v>570</v>
      </c>
      <c r="D331" s="15" t="s">
        <v>815</v>
      </c>
      <c r="E331" s="2" t="s">
        <v>41</v>
      </c>
      <c r="F331" s="2" t="s">
        <v>42</v>
      </c>
      <c r="G331" s="2" t="s">
        <v>43</v>
      </c>
      <c r="H331" s="1" t="s">
        <v>18</v>
      </c>
      <c r="I331" s="3" t="s">
        <v>748</v>
      </c>
      <c r="J331" s="11">
        <v>25000000</v>
      </c>
      <c r="K331" s="22">
        <v>43454</v>
      </c>
      <c r="L331" s="1" t="s">
        <v>44</v>
      </c>
      <c r="M331" s="22">
        <v>43454</v>
      </c>
      <c r="N331" s="22">
        <f t="shared" si="5"/>
        <v>44550</v>
      </c>
      <c r="O331" s="2" t="s">
        <v>20</v>
      </c>
    </row>
    <row r="332" spans="1:15" ht="90" x14ac:dyDescent="0.25">
      <c r="A332" s="27">
        <v>331</v>
      </c>
      <c r="B332" s="4" t="s">
        <v>513</v>
      </c>
      <c r="C332" s="2" t="s">
        <v>571</v>
      </c>
      <c r="D332" s="15" t="s">
        <v>816</v>
      </c>
      <c r="E332" s="2" t="s">
        <v>514</v>
      </c>
      <c r="F332" s="2" t="s">
        <v>515</v>
      </c>
      <c r="G332" s="2" t="s">
        <v>516</v>
      </c>
      <c r="H332" s="1" t="s">
        <v>18</v>
      </c>
      <c r="I332" s="3" t="s">
        <v>748</v>
      </c>
      <c r="J332" s="11">
        <v>25000000</v>
      </c>
      <c r="K332" s="22">
        <v>43770</v>
      </c>
      <c r="L332" s="1" t="s">
        <v>517</v>
      </c>
      <c r="M332" s="22">
        <v>43770</v>
      </c>
      <c r="N332" s="22">
        <f t="shared" si="5"/>
        <v>44866</v>
      </c>
      <c r="O332" s="2" t="s">
        <v>20</v>
      </c>
    </row>
  </sheetData>
  <autoFilter ref="A1:O332"/>
  <conditionalFormatting sqref="I1:I1048576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квалифицированных подряд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Золотарев Констан Михайлович</dc:creator>
  <cp:lastModifiedBy>Золотарев Констан Михайлович</cp:lastModifiedBy>
  <dcterms:created xsi:type="dcterms:W3CDTF">2019-05-27T06:51:51Z</dcterms:created>
  <dcterms:modified xsi:type="dcterms:W3CDTF">2021-03-25T10:26:04Z</dcterms:modified>
</cp:coreProperties>
</file>